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<sst xmlns="http://schemas.openxmlformats.org/spreadsheetml/2006/main" count="98" uniqueCount="91">
  <si>
    <t>Mẫu CBTT-03</t>
  </si>
  <si>
    <t>(Ban hành kem theo thông tư số 38/2007/TT-BTC của Bộ trưởng Bộ Tài chính hướng dẫn về việc Công bố thông tin trên thị trường chứng khoán)</t>
  </si>
  <si>
    <t>CÔNG TY CỔ PHẦN PHÚ TÀI</t>
  </si>
  <si>
    <t>BÁO CÁO TÀI CHÍNH TÓM TẮT</t>
  </si>
  <si>
    <t>I</t>
  </si>
  <si>
    <t>STT</t>
  </si>
  <si>
    <t>Nội dung</t>
  </si>
  <si>
    <t>Số dư đầu kỳ</t>
  </si>
  <si>
    <t>Số dư cuối kỳ</t>
  </si>
  <si>
    <t>Tài sản ngắn hạn</t>
  </si>
  <si>
    <t>Tiền và các khoản tương đương tiền</t>
  </si>
  <si>
    <t>Các khoản đầu tư tài chính ngắn hạn</t>
  </si>
  <si>
    <t>Hàng tồn kho</t>
  </si>
  <si>
    <t>Tài sản ngắn hạn khác</t>
  </si>
  <si>
    <t>II</t>
  </si>
  <si>
    <t>Tài sản dài hạn</t>
  </si>
  <si>
    <t>Các khoản phải thu dài hạn</t>
  </si>
  <si>
    <t>Tài sản cố định</t>
  </si>
  <si>
    <t xml:space="preserve"> - Tài sản cố định hữu hình</t>
  </si>
  <si>
    <t xml:space="preserve"> - Chi phí xây dựng cơ bản dở dang</t>
  </si>
  <si>
    <t>Bất động sản đầu tư</t>
  </si>
  <si>
    <t xml:space="preserve">Các khoản đầu tư tài chính dài hạn </t>
  </si>
  <si>
    <t>Tài sản dài hạn khác</t>
  </si>
  <si>
    <t>III</t>
  </si>
  <si>
    <t>TỔNG CỘNG TÀI SẢN</t>
  </si>
  <si>
    <t>IV</t>
  </si>
  <si>
    <t>Nợ phải trả</t>
  </si>
  <si>
    <t>Nợ ngắn hạn</t>
  </si>
  <si>
    <t>Nợ dài hạn</t>
  </si>
  <si>
    <t>V</t>
  </si>
  <si>
    <t>Vốn chủ sở hữu</t>
  </si>
  <si>
    <t xml:space="preserve"> - Vốn đầu tư của chủ sở hữu</t>
  </si>
  <si>
    <t xml:space="preserve"> - Thặng dư vốn cổ phần</t>
  </si>
  <si>
    <t xml:space="preserve"> - Vốn khác của chủ sở hữu</t>
  </si>
  <si>
    <t xml:space="preserve"> - Cổ phiếu qũy</t>
  </si>
  <si>
    <t xml:space="preserve"> - Chênh lệch đánh giá lại tài sản</t>
  </si>
  <si>
    <t xml:space="preserve"> - Chênh lệch tỷ giá hối đoái</t>
  </si>
  <si>
    <t xml:space="preserve"> - Các quỹ</t>
  </si>
  <si>
    <t xml:space="preserve"> - Lợi nhuận sau thuế chưa phân phối</t>
  </si>
  <si>
    <t xml:space="preserve"> - Nguồn vốn đầu tư xây dựng cơ bản</t>
  </si>
  <si>
    <t>Nguồn kinh phí và qũy khác</t>
  </si>
  <si>
    <t xml:space="preserve"> - Nguồn kinh phí</t>
  </si>
  <si>
    <t xml:space="preserve"> - Nguồn kinh phí đã hình thành TSCĐ</t>
  </si>
  <si>
    <t>VI</t>
  </si>
  <si>
    <t>TỔNG CỘNG NGUỒN VỐN</t>
  </si>
  <si>
    <t>I. BẢNG CÂN ĐỐI KÊ TOÁN</t>
  </si>
  <si>
    <t>II. KẾT QỦA HOẠT ĐỘNG KINH DOANH</t>
  </si>
  <si>
    <t>Chỉ tiêu</t>
  </si>
  <si>
    <t>Kỳ báo cáo</t>
  </si>
  <si>
    <t>Lũy kế</t>
  </si>
  <si>
    <t>Doanh thu bán hàng và cung cấp dịch vụ</t>
  </si>
  <si>
    <t>Các khoản giảm trừ doanh thu</t>
  </si>
  <si>
    <t>Doanh thu thuần về bán hàng và cung cấp dịch vụ</t>
  </si>
  <si>
    <t>Giá vốn hàng bán</t>
  </si>
  <si>
    <t>Lợi nhuận gộp về bán bàng và cung cấp dịch vụ</t>
  </si>
  <si>
    <t>Doanh thu tài chính</t>
  </si>
  <si>
    <t>Chi phí tài chính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</si>
  <si>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</si>
  <si>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</si>
  <si>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</si>
  <si>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</si>
  <si>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</si>
  <si>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</si>
  <si>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</si>
  <si>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</si>
  <si>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</si>
  <si>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>Lãi cơ bản trên cổ phiếu</t>
  </si>
  <si>
    <t>Các khoản phải thu ngắn hạn</t>
  </si>
  <si>
    <t xml:space="preserve"> - Tài sản cố định vô hình</t>
  </si>
  <si>
    <t>III. CÁC CHỈ TIÊU TÀI CHÍNH CƠ BẢN</t>
  </si>
  <si>
    <t>ĐVT</t>
  </si>
  <si>
    <t>Kỳ trước</t>
  </si>
  <si>
    <t>Cơ cấu tài sản</t>
  </si>
  <si>
    <t>%</t>
  </si>
  <si>
    <t>- Tài sản dài hạn/Tổng Tài sản</t>
  </si>
  <si>
    <t>- Tài sản ngắn hạn/Tổng Tài sản</t>
  </si>
  <si>
    <t>Cơ cấu nguồn vốn</t>
  </si>
  <si>
    <t>- Nợ phải trả/Tổng nguồn vốn</t>
  </si>
  <si>
    <t>- Nguồn vốn chủ sở hữu/Tổng nguồn vốn</t>
  </si>
  <si>
    <t>Khả năng thanh toán</t>
  </si>
  <si>
    <t>Lần</t>
  </si>
  <si>
    <t>- Khả năng thanh toán nhanh</t>
  </si>
  <si>
    <t>- Khả năng thanh toán hiện hành</t>
  </si>
  <si>
    <t>Tỷ suất lợi nhuận</t>
  </si>
  <si>
    <t>- Tỷ suất lợi nhuận sau thuế/Tổng tài sản</t>
  </si>
  <si>
    <t>- Tỷ suất lợi nhuận sau thuế/Doanh thu thuần</t>
  </si>
  <si>
    <t>- Tỷ suất lợi nhuận sau thuế/Nguồn vốn chủ sở hữu</t>
  </si>
  <si>
    <t>TỔNG GIÁM ĐỐC</t>
  </si>
  <si>
    <t>Cổ tức cơ bản trên mỗi cổ phiếu (dự kiến)</t>
  </si>
  <si>
    <t>6 THÁNG NĂM 2010</t>
  </si>
  <si>
    <t>Ngày 20 tháng 07 năm 2010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</si>
</sst>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(* #,##0_);_(* \(#,##0\);_(* &quot;-&quot;??_);_(@_)"/>
    <numFmt numFmtId="166" formatCode="00.000"/>
    <numFmt numFmtId="167" formatCode="&quot;?&quot;#,##0;&quot;?&quot;\-#,##0"/>
    <numFmt numFmtId="168" formatCode="_-* #,##0_-;\-* #,##0_-;_-* &quot;-&quot;_-;_-@_-"/>
    <numFmt numFmtId="169" formatCode="_ * #,##0_)\ &quot;$&quot;_ ;_ * \(#,##0\)\ &quot;$&quot;_ ;_ * &quot;-&quot;_)\ &quot;$&quot;_ ;_ @_ "/>
    <numFmt numFmtId="170" formatCode="_ &quot;\&quot;* #,##0_ ;_ &quot;\&quot;* \-#,##0_ ;_ &quot;\&quot;* &quot;-&quot;_ ;_ @_ "/>
    <numFmt numFmtId="171" formatCode="_ &quot;\&quot;* #,##0.00_ ;_ &quot;\&quot;* \-#,##0.00_ ;_ &quot;\&quot;* &quot;-&quot;??_ ;_ @_ "/>
    <numFmt numFmtId="172" formatCode="&quot;$&quot;#,##0;[Red]\-&quot;$&quot;#,##0"/>
    <numFmt numFmtId="173" formatCode="_ * #,##0_ ;_ * \-#,##0_ ;_ * &quot;-&quot;_ ;_ @_ "/>
    <numFmt numFmtId="174" formatCode="_ * #,##0.00_ ;_ * \-#,##0.00_ ;_ * &quot;-&quot;??_ ;_ @_ "/>
    <numFmt numFmtId="175" formatCode="_-&quot;£&quot;* #,##0_-;\-&quot;£&quot;* #,##0_-;_-&quot;£&quot;* &quot;-&quot;_-;_-@_-"/>
    <numFmt numFmtId="176" formatCode="#,##0.0_);\(#,##0.0\)"/>
    <numFmt numFmtId="177" formatCode="_(* #,##0.0000_);_(* \(#,##0.0000\);_(* &quot;-&quot;??_);_(@_)"/>
    <numFmt numFmtId="178" formatCode="0.0%;[Red]\(0.0%\)"/>
    <numFmt numFmtId="179" formatCode="_ * #,##0.00_)&quot;£&quot;_ ;_ * \(#,##0.00\)&quot;£&quot;_ ;_ * &quot;-&quot;??_)&quot;£&quot;_ ;_ @_ "/>
    <numFmt numFmtId="180" formatCode="_-&quot;$&quot;* #,##0.00_-;\-&quot;$&quot;* #,##0.00_-;_-&quot;$&quot;* &quot;-&quot;??_-;_-@_-"/>
    <numFmt numFmtId="181" formatCode="0.0%;\(0.0%\)"/>
    <numFmt numFmtId="182" formatCode="_-* #,##0.00\ _€_-;\-* #,##0.00\ _€_-;_-* &quot;-&quot;??\ _€_-;_-@_-"/>
    <numFmt numFmtId="183" formatCode="_-* #,##0\ _€_-;\-* #,##0\ _€_-;_-* &quot;-&quot;\ _€_-;_-@_-"/>
    <numFmt numFmtId="184" formatCode="#,##0;\(#,##0\)"/>
    <numFmt numFmtId="185" formatCode="_-* #,##0.00\ &quot;€&quot;_-;\-* #,##0.00\ &quot;€&quot;_-;_-* &quot;-&quot;??\ &quot;€&quot;_-;_-@_-"/>
    <numFmt numFmtId="186" formatCode="00"/>
    <numFmt numFmtId="187" formatCode="_-* #,##0\ &quot;€&quot;_-;\-* #,##0\ &quot;€&quot;_-;_-* &quot;-&quot;\ &quot;€&quot;_-;_-@_-"/>
    <numFmt numFmtId="188" formatCode="\$#,##0\ ;\(\$#,##0\)"/>
    <numFmt numFmtId="189" formatCode="\t0.00%"/>
    <numFmt numFmtId="190" formatCode="\U\S\$#,##0.00;\(\U\S\$#,##0.00\)"/>
    <numFmt numFmtId="191" formatCode="_-* #,##0\ _D_M_-;\-* #,##0\ _D_M_-;_-* &quot;-&quot;\ _D_M_-;_-@_-"/>
    <numFmt numFmtId="192" formatCode="_-* #,##0.00\ _D_M_-;\-* #,##0.00\ _D_M_-;_-* &quot;-&quot;??\ _D_M_-;_-@_-"/>
    <numFmt numFmtId="193" formatCode="\t#\ ??/??"/>
    <numFmt numFmtId="194" formatCode="_-[$€]* #,##0.00_-;\-[$€]* #,##0.00_-;_-[$€]* &quot;-&quot;??_-;_-@_-"/>
    <numFmt numFmtId="195" formatCode="m/d"/>
    <numFmt numFmtId="196" formatCode="&quot;ß&quot;#,##0;\-&quot;&quot;&quot;ß&quot;&quot;&quot;#,##0"/>
    <numFmt numFmtId="197" formatCode="&quot;VND&quot;#,##0_);[Red]\(&quot;VND&quot;#,##0\)"/>
    <numFmt numFmtId="198" formatCode="_-* #,##0.00_-;\-* #,##0.00_-;_-* &quot;-&quot;??_-;_-@_-"/>
    <numFmt numFmtId="199" formatCode="#,##0.000_);\(#,##0.000\)"/>
    <numFmt numFmtId="200" formatCode="0.0"/>
    <numFmt numFmtId="201" formatCode="&quot;\&quot;#,##0;[Red]\-&quot;\&quot;#,##0"/>
    <numFmt numFmtId="202" formatCode="#,##0.00\ &quot;F&quot;;[Red]\-#,##0.00\ &quot;F&quot;"/>
    <numFmt numFmtId="203" formatCode="#,##0\ &quot;$&quot;_);[Red]\(#,##0\ &quot;$&quot;\)"/>
    <numFmt numFmtId="204" formatCode="#,##0\ &quot;F&quot;;\-#,##0\ &quot;F&quot;"/>
    <numFmt numFmtId="205" formatCode="#,##0\ &quot;F&quot;;[Red]\-#,##0\ &quot;F&quot;"/>
    <numFmt numFmtId="206" formatCode="0.0000"/>
    <numFmt numFmtId="207" formatCode="0.000000"/>
    <numFmt numFmtId="208" formatCode="_-* #,##0\ &quot;DM&quot;_-;\-* #,##0\ &quot;DM&quot;_-;_-* &quot;-&quot;\ &quot;DM&quot;_-;_-@_-"/>
    <numFmt numFmtId="209" formatCode="_-* #,##0.00\ &quot;DM&quot;_-;\-* #,##0.00\ &quot;DM&quot;_-;_-* &quot;-&quot;??\ &quot;DM&quot;_-;_-@_-"/>
    <numFmt numFmtId="210" formatCode="&quot;\&quot;#,##0.00;[Red]&quot;\&quot;\-#,##0.00"/>
    <numFmt numFmtId="211" formatCode="&quot;\&quot;#,##0;[Red]&quot;\&quot;\-#,##0"/>
    <numFmt numFmtId="212" formatCode="_-* #,##0\ _€_-;\-* #,##0\ _€_-;_-* &quot;-&quot;??\ _€_-;_-@_-"/>
    <numFmt numFmtId="213" formatCode="#,###"/>
  </numFmts>
  <fonts count="91">
    <font>
      <sz val="10"/>
      <name val="Arial"/>
      <family val="0"/>
    </font>
    <font>
      <sz val="10"/>
      <name val=".VnTime"/>
      <family val="2"/>
    </font>
    <font>
      <sz val="12"/>
      <name val="VNtimes new roman"/>
      <family val="2"/>
    </font>
    <font>
      <sz val="11"/>
      <name val="??"/>
      <family val="3"/>
    </font>
    <font>
      <sz val="14"/>
      <name val="??"/>
      <family val="3"/>
    </font>
    <font>
      <sz val="12"/>
      <name val="????"/>
      <family val="1"/>
    </font>
    <font>
      <sz val="12"/>
      <name val="???"/>
      <family val="3"/>
    </font>
    <font>
      <sz val="10"/>
      <name val="???"/>
      <family val="3"/>
    </font>
    <font>
      <sz val="14"/>
      <name val="AngsanaUPC"/>
      <family val="1"/>
    </font>
    <font>
      <u val="single"/>
      <sz val="10"/>
      <color indexed="14"/>
      <name val="‚l‚r ‚oƒSƒVƒbƒN"/>
      <family val="3"/>
    </font>
    <font>
      <b/>
      <u val="single"/>
      <sz val="14"/>
      <color indexed="8"/>
      <name val=".VnBook-AntiquaH"/>
      <family val="2"/>
    </font>
    <font>
      <sz val="10"/>
      <name val="VnTimes"/>
      <family val="2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±¼¸²Ã¼"/>
      <family val="3"/>
    </font>
    <font>
      <sz val="12"/>
      <name val="¹UAAA¼"/>
      <family val="3"/>
    </font>
    <font>
      <sz val="10"/>
      <name val="MS Sans Serif"/>
      <family val="2"/>
    </font>
    <font>
      <sz val="9"/>
      <name val="Arial MT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12"/>
      <name val="µ¸¿òÃ¼"/>
      <family val="3"/>
    </font>
    <font>
      <sz val="10"/>
      <name val="Helv"/>
      <family val="2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sz val="10"/>
      <name val="VNI-Aptima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sz val="12"/>
      <name val="VNI-Times"/>
      <family val="0"/>
    </font>
    <font>
      <b/>
      <sz val="10"/>
      <name val="Tms Rmn"/>
      <family val="1"/>
    </font>
    <font>
      <sz val="12"/>
      <name val="Arial"/>
      <family val="0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u val="single"/>
      <sz val="10"/>
      <color indexed="12"/>
      <name val="‚l‚r ‚oƒSƒVƒbƒN"/>
      <family val="3"/>
    </font>
    <font>
      <u val="single"/>
      <sz val="11.4"/>
      <color indexed="36"/>
      <name val=".VnTime"/>
      <family val="0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b/>
      <sz val="14"/>
      <name val=".VnTimeH"/>
      <family val="2"/>
    </font>
    <font>
      <u val="single"/>
      <sz val="11.4"/>
      <color indexed="12"/>
      <name val=".VnTime"/>
      <family val="0"/>
    </font>
    <font>
      <sz val="8"/>
      <color indexed="12"/>
      <name val="Helv"/>
      <family val="2"/>
    </font>
    <font>
      <sz val="11"/>
      <color indexed="52"/>
      <name val="Calibri"/>
      <family val="2"/>
    </font>
    <font>
      <b/>
      <sz val="11"/>
      <name val="Helv"/>
      <family val="2"/>
    </font>
    <font>
      <sz val="11"/>
      <color indexed="60"/>
      <name val="Calibri"/>
      <family val="2"/>
    </font>
    <font>
      <sz val="7"/>
      <name val="Small Fonts"/>
      <family val="3"/>
    </font>
    <font>
      <b/>
      <sz val="12"/>
      <name val="VN-NTime"/>
      <family val="2"/>
    </font>
    <font>
      <sz val="10"/>
      <name val="VNtimes new roman"/>
      <family val="0"/>
    </font>
    <font>
      <sz val="12"/>
      <name val="바탕체"/>
      <family val="3"/>
    </font>
    <font>
      <b/>
      <sz val="11"/>
      <name val="Arial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2"/>
      <name val="Helv"/>
      <family val="2"/>
    </font>
    <font>
      <i/>
      <sz val="10"/>
      <name val="MS Sans Serif"/>
      <family val="2"/>
    </font>
    <font>
      <sz val="12"/>
      <name val="VNtimes New Roman"/>
      <family val="0"/>
    </font>
    <font>
      <sz val="12"/>
      <name val=".VnTime"/>
      <family val="2"/>
    </font>
    <font>
      <sz val="13"/>
      <name val=".VnTime"/>
      <family val="2"/>
    </font>
    <font>
      <sz val="12"/>
      <name val="VNTime"/>
      <family val="0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8"/>
      <name val="VN Helvetica"/>
      <family val="2"/>
    </font>
    <font>
      <b/>
      <sz val="12"/>
      <name val=".VnTime"/>
      <family val="2"/>
    </font>
    <font>
      <b/>
      <sz val="10"/>
      <name val="VN AvantGBook"/>
      <family val="2"/>
    </font>
    <font>
      <b/>
      <sz val="16"/>
      <name val=".Vntime"/>
      <family val="2"/>
    </font>
    <font>
      <sz val="9"/>
      <name val=".VnTime"/>
      <family val="2"/>
    </font>
    <font>
      <sz val="11"/>
      <name val="¾©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4"/>
      <name val="뼻뮝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明"/>
      <family val="3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32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1" applyFont="0" applyBorder="0">
      <alignment/>
      <protection/>
    </xf>
    <xf numFmtId="166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" borderId="0">
      <alignment/>
      <protection/>
    </xf>
    <xf numFmtId="169" fontId="0" fillId="0" borderId="0" applyFont="0" applyFill="0" applyBorder="0" applyAlignment="0" applyProtection="0"/>
    <xf numFmtId="0" fontId="11" fillId="0" borderId="0">
      <alignment/>
      <protection/>
    </xf>
    <xf numFmtId="0" fontId="12" fillId="2" borderId="0">
      <alignment/>
      <protection/>
    </xf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2" borderId="0">
      <alignment/>
      <protection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5" fillId="0" borderId="0">
      <alignment wrapText="1"/>
      <protection/>
    </xf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17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>
      <alignment/>
      <protection/>
    </xf>
    <xf numFmtId="175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18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 applyFill="0" applyBorder="0" applyAlignment="0">
      <protection/>
    </xf>
    <xf numFmtId="176" fontId="24" fillId="0" borderId="0" applyFill="0" applyBorder="0" applyAlignment="0">
      <protection/>
    </xf>
    <xf numFmtId="177" fontId="24" fillId="0" borderId="0" applyFill="0" applyBorder="0" applyAlignment="0">
      <protection/>
    </xf>
    <xf numFmtId="178" fontId="24" fillId="0" borderId="0" applyFill="0" applyBorder="0" applyAlignment="0">
      <protection/>
    </xf>
    <xf numFmtId="179" fontId="0" fillId="0" borderId="0" applyFill="0" applyBorder="0" applyAlignment="0">
      <protection/>
    </xf>
    <xf numFmtId="180" fontId="24" fillId="0" borderId="0" applyFill="0" applyBorder="0" applyAlignment="0">
      <protection/>
    </xf>
    <xf numFmtId="181" fontId="24" fillId="0" borderId="0" applyFill="0" applyBorder="0" applyAlignment="0">
      <protection/>
    </xf>
    <xf numFmtId="176" fontId="24" fillId="0" borderId="0" applyFill="0" applyBorder="0" applyAlignment="0">
      <protection/>
    </xf>
    <xf numFmtId="0" fontId="25" fillId="2" borderId="2" applyNumberFormat="0" applyAlignment="0" applyProtection="0"/>
    <xf numFmtId="0" fontId="26" fillId="0" borderId="0">
      <alignment/>
      <protection/>
    </xf>
    <xf numFmtId="0" fontId="27" fillId="21" borderId="3" applyNumberFormat="0" applyAlignment="0" applyProtection="0"/>
    <xf numFmtId="1" fontId="28" fillId="0" borderId="4" applyBorder="0">
      <alignment/>
      <protection/>
    </xf>
    <xf numFmtId="43" fontId="0" fillId="0" borderId="0" applyFont="0" applyFill="0" applyBorder="0" applyAlignment="0" applyProtection="0"/>
    <xf numFmtId="0" fontId="32" fillId="0" borderId="0">
      <alignment/>
      <protection/>
    </xf>
    <xf numFmtId="41" fontId="0" fillId="0" borderId="0" applyFont="0" applyFill="0" applyBorder="0" applyAlignment="0" applyProtection="0"/>
    <xf numFmtId="180" fontId="24" fillId="0" borderId="0" applyFont="0" applyFill="0" applyBorder="0" applyAlignment="0" applyProtection="0"/>
    <xf numFmtId="184" fontId="21" fillId="0" borderId="0">
      <alignment/>
      <protection/>
    </xf>
    <xf numFmtId="182" fontId="3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>
      <alignment horizontal="center"/>
      <protection/>
    </xf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4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>
      <alignment/>
      <protection/>
    </xf>
    <xf numFmtId="0" fontId="0" fillId="0" borderId="0" applyFont="0" applyFill="0" applyBorder="0" applyAlignment="0" applyProtection="0"/>
    <xf numFmtId="14" fontId="30" fillId="0" borderId="0" applyFill="0" applyBorder="0" applyAlignment="0">
      <protection/>
    </xf>
    <xf numFmtId="0" fontId="33" fillId="0" borderId="0" applyProtection="0">
      <alignment/>
    </xf>
    <xf numFmtId="190" fontId="0" fillId="0" borderId="5">
      <alignment vertical="center"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>
      <alignment/>
      <protection/>
    </xf>
    <xf numFmtId="180" fontId="24" fillId="0" borderId="0" applyFill="0" applyBorder="0" applyAlignment="0">
      <protection/>
    </xf>
    <xf numFmtId="176" fontId="24" fillId="0" borderId="0" applyFill="0" applyBorder="0" applyAlignment="0">
      <protection/>
    </xf>
    <xf numFmtId="180" fontId="24" fillId="0" borderId="0" applyFill="0" applyBorder="0" applyAlignment="0">
      <protection/>
    </xf>
    <xf numFmtId="181" fontId="24" fillId="0" borderId="0" applyFill="0" applyBorder="0" applyAlignment="0">
      <protection/>
    </xf>
    <xf numFmtId="176" fontId="24" fillId="0" borderId="0" applyFill="0" applyBorder="0" applyAlignment="0">
      <protection/>
    </xf>
    <xf numFmtId="19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Protection="0">
      <alignment/>
    </xf>
    <xf numFmtId="0" fontId="36" fillId="0" borderId="0" applyProtection="0">
      <alignment/>
    </xf>
    <xf numFmtId="0" fontId="37" fillId="0" borderId="0" applyProtection="0">
      <alignment/>
    </xf>
    <xf numFmtId="0" fontId="38" fillId="0" borderId="0" applyProtection="0">
      <alignment/>
    </xf>
    <xf numFmtId="0" fontId="39" fillId="0" borderId="0" applyNumberFormat="0" applyFont="0" applyFill="0" applyBorder="0" applyAlignment="0" applyProtection="0"/>
    <xf numFmtId="0" fontId="40" fillId="0" borderId="0" applyProtection="0">
      <alignment/>
    </xf>
    <xf numFmtId="0" fontId="41" fillId="0" borderId="0" applyProtection="0">
      <alignment/>
    </xf>
    <xf numFmtId="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5" borderId="0" applyNumberFormat="0" applyBorder="0" applyAlignment="0" applyProtection="0"/>
    <xf numFmtId="38" fontId="45" fillId="2" borderId="0" applyNumberFormat="0" applyBorder="0" applyAlignment="0" applyProtection="0"/>
    <xf numFmtId="0" fontId="46" fillId="0" borderId="0" applyNumberFormat="0" applyFont="0" applyBorder="0" applyAlignment="0">
      <protection/>
    </xf>
    <xf numFmtId="0" fontId="47" fillId="0" borderId="0">
      <alignment horizontal="left"/>
      <protection/>
    </xf>
    <xf numFmtId="0" fontId="48" fillId="0" borderId="6" applyNumberFormat="0" applyAlignment="0" applyProtection="0"/>
    <xf numFmtId="0" fontId="48" fillId="0" borderId="7">
      <alignment horizontal="left" vertical="center"/>
      <protection/>
    </xf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49" fillId="0" borderId="0" applyProtection="0">
      <alignment/>
    </xf>
    <xf numFmtId="0" fontId="48" fillId="0" borderId="0" applyProtection="0">
      <alignment/>
    </xf>
    <xf numFmtId="5" fontId="51" fillId="22" borderId="9" applyNumberFormat="0" applyAlignment="0">
      <protection/>
    </xf>
    <xf numFmtId="49" fontId="52" fillId="0" borderId="9">
      <alignment vertical="center"/>
      <protection/>
    </xf>
    <xf numFmtId="0" fontId="53" fillId="0" borderId="0" applyNumberFormat="0" applyFill="0" applyBorder="0" applyAlignment="0" applyProtection="0"/>
    <xf numFmtId="0" fontId="54" fillId="0" borderId="0">
      <alignment/>
      <protection/>
    </xf>
    <xf numFmtId="10" fontId="45" fillId="23" borderId="9" applyNumberFormat="0" applyBorder="0" applyAlignment="0" applyProtection="0"/>
    <xf numFmtId="0" fontId="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80" fontId="24" fillId="0" borderId="0" applyFill="0" applyBorder="0" applyAlignment="0">
      <protection/>
    </xf>
    <xf numFmtId="176" fontId="24" fillId="0" borderId="0" applyFill="0" applyBorder="0" applyAlignment="0">
      <protection/>
    </xf>
    <xf numFmtId="180" fontId="24" fillId="0" borderId="0" applyFill="0" applyBorder="0" applyAlignment="0">
      <protection/>
    </xf>
    <xf numFmtId="181" fontId="24" fillId="0" borderId="0" applyFill="0" applyBorder="0" applyAlignment="0">
      <protection/>
    </xf>
    <xf numFmtId="176" fontId="24" fillId="0" borderId="0" applyFill="0" applyBorder="0" applyAlignment="0">
      <protection/>
    </xf>
    <xf numFmtId="0" fontId="55" fillId="0" borderId="10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11">
      <alignment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9" fillId="0" borderId="0" applyFont="0" applyFill="0" applyBorder="0" applyAlignment="0" applyProtection="0"/>
    <xf numFmtId="19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9" fillId="0" borderId="0" applyFont="0" applyFill="0" applyBorder="0" applyAlignment="0" applyProtection="0"/>
    <xf numFmtId="196" fontId="0" fillId="0" borderId="0" applyFont="0" applyFill="0" applyBorder="0" applyAlignment="0" applyProtection="0"/>
    <xf numFmtId="8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3" fillId="0" borderId="0" applyNumberFormat="0" applyFont="0" applyFill="0" applyAlignment="0">
      <protection/>
    </xf>
    <xf numFmtId="0" fontId="57" fillId="24" borderId="0" applyNumberFormat="0" applyBorder="0" applyAlignment="0" applyProtection="0"/>
    <xf numFmtId="0" fontId="21" fillId="0" borderId="0">
      <alignment/>
      <protection/>
    </xf>
    <xf numFmtId="37" fontId="58" fillId="0" borderId="0">
      <alignment/>
      <protection/>
    </xf>
    <xf numFmtId="0" fontId="59" fillId="0" borderId="9" applyNumberFormat="0" applyFont="0" applyFill="0" applyBorder="0" applyAlignment="0">
      <protection/>
    </xf>
    <xf numFmtId="197" fontId="60" fillId="0" borderId="0">
      <alignment/>
      <protection/>
    </xf>
    <xf numFmtId="0" fontId="32" fillId="0" borderId="0">
      <alignment/>
      <protection/>
    </xf>
    <xf numFmtId="0" fontId="61" fillId="0" borderId="0">
      <alignment/>
      <protection/>
    </xf>
    <xf numFmtId="0" fontId="31" fillId="0" borderId="0">
      <alignment/>
      <protection/>
    </xf>
    <xf numFmtId="0" fontId="0" fillId="23" borderId="12" applyNumberFormat="0" applyFont="0" applyAlignment="0" applyProtection="0"/>
    <xf numFmtId="19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21" fillId="0" borderId="0">
      <alignment/>
      <protection/>
    </xf>
    <xf numFmtId="0" fontId="63" fillId="2" borderId="13" applyNumberFormat="0" applyAlignment="0" applyProtection="0"/>
    <xf numFmtId="0" fontId="64" fillId="25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19" fillId="0" borderId="14" applyNumberFormat="0" applyBorder="0">
      <alignment/>
      <protection/>
    </xf>
    <xf numFmtId="180" fontId="24" fillId="0" borderId="0" applyFill="0" applyBorder="0" applyAlignment="0">
      <protection/>
    </xf>
    <xf numFmtId="176" fontId="24" fillId="0" borderId="0" applyFill="0" applyBorder="0" applyAlignment="0">
      <protection/>
    </xf>
    <xf numFmtId="180" fontId="24" fillId="0" borderId="0" applyFill="0" applyBorder="0" applyAlignment="0">
      <protection/>
    </xf>
    <xf numFmtId="181" fontId="24" fillId="0" borderId="0" applyFill="0" applyBorder="0" applyAlignment="0">
      <protection/>
    </xf>
    <xf numFmtId="176" fontId="24" fillId="0" borderId="0" applyFill="0" applyBorder="0" applyAlignment="0">
      <protection/>
    </xf>
    <xf numFmtId="0" fontId="65" fillId="0" borderId="0">
      <alignment/>
      <protection/>
    </xf>
    <xf numFmtId="0" fontId="19" fillId="0" borderId="0" applyNumberFormat="0" applyFont="0" applyFill="0" applyBorder="0" applyAlignment="0" applyProtection="0"/>
    <xf numFmtId="0" fontId="29" fillId="0" borderId="11">
      <alignment horizontal="center"/>
      <protection/>
    </xf>
    <xf numFmtId="0" fontId="19" fillId="0" borderId="0">
      <alignment/>
      <protection/>
    </xf>
    <xf numFmtId="0" fontId="56" fillId="0" borderId="0">
      <alignment/>
      <protection/>
    </xf>
    <xf numFmtId="200" fontId="67" fillId="0" borderId="15">
      <alignment horizontal="right" vertical="center"/>
      <protection/>
    </xf>
    <xf numFmtId="200" fontId="67" fillId="0" borderId="15">
      <alignment horizontal="right" vertical="center"/>
      <protection/>
    </xf>
    <xf numFmtId="200" fontId="2" fillId="0" borderId="15">
      <alignment horizontal="right" vertical="center"/>
      <protection/>
    </xf>
    <xf numFmtId="200" fontId="2" fillId="0" borderId="15">
      <alignment horizontal="right" vertical="center"/>
      <protection/>
    </xf>
    <xf numFmtId="200" fontId="67" fillId="0" borderId="15">
      <alignment horizontal="right" vertical="center"/>
      <protection/>
    </xf>
    <xf numFmtId="200" fontId="67" fillId="0" borderId="15">
      <alignment horizontal="right" vertical="center"/>
      <protection/>
    </xf>
    <xf numFmtId="200" fontId="2" fillId="0" borderId="15">
      <alignment horizontal="right" vertical="center"/>
      <protection/>
    </xf>
    <xf numFmtId="200" fontId="2" fillId="0" borderId="15">
      <alignment horizontal="right" vertical="center"/>
      <protection/>
    </xf>
    <xf numFmtId="200" fontId="2" fillId="0" borderId="15">
      <alignment horizontal="right" vertical="center"/>
      <protection/>
    </xf>
    <xf numFmtId="201" fontId="68" fillId="0" borderId="15">
      <alignment horizontal="right" vertical="center"/>
      <protection/>
    </xf>
    <xf numFmtId="200" fontId="2" fillId="0" borderId="15">
      <alignment horizontal="right" vertical="center"/>
      <protection/>
    </xf>
    <xf numFmtId="201" fontId="68" fillId="0" borderId="15">
      <alignment horizontal="right" vertical="center"/>
      <protection/>
    </xf>
    <xf numFmtId="202" fontId="69" fillId="0" borderId="15">
      <alignment horizontal="right" vertical="center"/>
      <protection/>
    </xf>
    <xf numFmtId="202" fontId="69" fillId="0" borderId="15">
      <alignment horizontal="right" vertical="center"/>
      <protection/>
    </xf>
    <xf numFmtId="201" fontId="68" fillId="0" borderId="15">
      <alignment horizontal="right" vertical="center"/>
      <protection/>
    </xf>
    <xf numFmtId="201" fontId="68" fillId="0" borderId="15">
      <alignment horizontal="right" vertical="center"/>
      <protection/>
    </xf>
    <xf numFmtId="202" fontId="69" fillId="0" borderId="15">
      <alignment horizontal="right" vertical="center"/>
      <protection/>
    </xf>
    <xf numFmtId="202" fontId="69" fillId="0" borderId="15">
      <alignment horizontal="right" vertical="center"/>
      <protection/>
    </xf>
    <xf numFmtId="202" fontId="69" fillId="0" borderId="15">
      <alignment horizontal="right" vertical="center"/>
      <protection/>
    </xf>
    <xf numFmtId="202" fontId="69" fillId="0" borderId="15">
      <alignment horizontal="right" vertical="center"/>
      <protection/>
    </xf>
    <xf numFmtId="200" fontId="2" fillId="0" borderId="15">
      <alignment horizontal="right" vertical="center"/>
      <protection/>
    </xf>
    <xf numFmtId="200" fontId="67" fillId="0" borderId="15">
      <alignment horizontal="right" vertical="center"/>
      <protection/>
    </xf>
    <xf numFmtId="200" fontId="2" fillId="0" borderId="15">
      <alignment horizontal="right" vertical="center"/>
      <protection/>
    </xf>
    <xf numFmtId="200" fontId="2" fillId="0" borderId="15">
      <alignment horizontal="right" vertical="center"/>
      <protection/>
    </xf>
    <xf numFmtId="200" fontId="67" fillId="0" borderId="15">
      <alignment horizontal="right" vertical="center"/>
      <protection/>
    </xf>
    <xf numFmtId="200" fontId="67" fillId="0" borderId="15">
      <alignment horizontal="right" vertical="center"/>
      <protection/>
    </xf>
    <xf numFmtId="200" fontId="2" fillId="0" borderId="15">
      <alignment horizontal="right" vertical="center"/>
      <protection/>
    </xf>
    <xf numFmtId="200" fontId="2" fillId="0" borderId="15">
      <alignment horizontal="right" vertical="center"/>
      <protection/>
    </xf>
    <xf numFmtId="200" fontId="2" fillId="0" borderId="15">
      <alignment horizontal="right" vertical="center"/>
      <protection/>
    </xf>
    <xf numFmtId="200" fontId="67" fillId="0" borderId="15">
      <alignment horizontal="right" vertical="center"/>
      <protection/>
    </xf>
    <xf numFmtId="200" fontId="67" fillId="0" borderId="15">
      <alignment horizontal="right" vertical="center"/>
      <protection/>
    </xf>
    <xf numFmtId="200" fontId="2" fillId="0" borderId="15">
      <alignment horizontal="right" vertical="center"/>
      <protection/>
    </xf>
    <xf numFmtId="200" fontId="67" fillId="0" borderId="15">
      <alignment horizontal="right" vertical="center"/>
      <protection/>
    </xf>
    <xf numFmtId="201" fontId="68" fillId="0" borderId="15">
      <alignment horizontal="right" vertical="center"/>
      <protection/>
    </xf>
    <xf numFmtId="202" fontId="69" fillId="0" borderId="15">
      <alignment horizontal="right" vertical="center"/>
      <protection/>
    </xf>
    <xf numFmtId="201" fontId="68" fillId="0" borderId="15">
      <alignment horizontal="right" vertical="center"/>
      <protection/>
    </xf>
    <xf numFmtId="200" fontId="2" fillId="0" borderId="15">
      <alignment horizontal="right" vertical="center"/>
      <protection/>
    </xf>
    <xf numFmtId="200" fontId="2" fillId="0" borderId="15">
      <alignment horizontal="right" vertical="center"/>
      <protection/>
    </xf>
    <xf numFmtId="202" fontId="69" fillId="0" borderId="15">
      <alignment horizontal="right" vertical="center"/>
      <protection/>
    </xf>
    <xf numFmtId="200" fontId="2" fillId="0" borderId="15">
      <alignment horizontal="right" vertical="center"/>
      <protection/>
    </xf>
    <xf numFmtId="200" fontId="67" fillId="0" borderId="15">
      <alignment horizontal="right" vertical="center"/>
      <protection/>
    </xf>
    <xf numFmtId="200" fontId="67" fillId="0" borderId="15">
      <alignment horizontal="right" vertical="center"/>
      <protection/>
    </xf>
    <xf numFmtId="201" fontId="68" fillId="0" borderId="15">
      <alignment horizontal="right" vertical="center"/>
      <protection/>
    </xf>
    <xf numFmtId="200" fontId="2" fillId="0" borderId="15">
      <alignment horizontal="right" vertical="center"/>
      <protection/>
    </xf>
    <xf numFmtId="201" fontId="68" fillId="0" borderId="15">
      <alignment horizontal="right" vertical="center"/>
      <protection/>
    </xf>
    <xf numFmtId="200" fontId="67" fillId="0" borderId="15">
      <alignment horizontal="right" vertical="center"/>
      <protection/>
    </xf>
    <xf numFmtId="202" fontId="69" fillId="0" borderId="15">
      <alignment horizontal="right" vertical="center"/>
      <protection/>
    </xf>
    <xf numFmtId="203" fontId="19" fillId="0" borderId="0" applyFont="0" applyFill="0" applyBorder="0" applyAlignment="0" applyProtection="0"/>
    <xf numFmtId="49" fontId="30" fillId="0" borderId="0" applyFill="0" applyBorder="0" applyAlignment="0">
      <protection/>
    </xf>
    <xf numFmtId="204" fontId="0" fillId="0" borderId="0" applyFill="0" applyBorder="0" applyAlignment="0">
      <protection/>
    </xf>
    <xf numFmtId="205" fontId="0" fillId="0" borderId="0" applyFill="0" applyBorder="0" applyAlignment="0">
      <protection/>
    </xf>
    <xf numFmtId="177" fontId="67" fillId="0" borderId="15">
      <alignment horizontal="center"/>
      <protection/>
    </xf>
    <xf numFmtId="0" fontId="70" fillId="0" borderId="16">
      <alignment/>
      <protection/>
    </xf>
    <xf numFmtId="0" fontId="70" fillId="0" borderId="16">
      <alignment/>
      <protection/>
    </xf>
    <xf numFmtId="0" fontId="70" fillId="0" borderId="16">
      <alignment/>
      <protection/>
    </xf>
    <xf numFmtId="0" fontId="70" fillId="0" borderId="16">
      <alignment/>
      <protection/>
    </xf>
    <xf numFmtId="0" fontId="62" fillId="0" borderId="0" applyNumberFormat="0" applyFill="0" applyBorder="0" applyAlignment="0" applyProtection="0"/>
    <xf numFmtId="0" fontId="71" fillId="0" borderId="0" applyFont="0">
      <alignment horizontal="centerContinuous"/>
      <protection/>
    </xf>
    <xf numFmtId="0" fontId="72" fillId="0" borderId="0" applyNumberFormat="0" applyFill="0" applyBorder="0" applyAlignment="0" applyProtection="0"/>
    <xf numFmtId="0" fontId="0" fillId="0" borderId="17" applyNumberFormat="0" applyFont="0" applyFill="0" applyAlignment="0" applyProtection="0"/>
    <xf numFmtId="169" fontId="0" fillId="0" borderId="0" applyFont="0" applyFill="0" applyBorder="0" applyAlignment="0" applyProtection="0"/>
    <xf numFmtId="206" fontId="67" fillId="0" borderId="0">
      <alignment/>
      <protection/>
    </xf>
    <xf numFmtId="207" fontId="67" fillId="0" borderId="9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5" fontId="73" fillId="26" borderId="18">
      <alignment vertical="top"/>
      <protection/>
    </xf>
    <xf numFmtId="0" fontId="74" fillId="27" borderId="9">
      <alignment horizontal="left" vertical="center"/>
      <protection/>
    </xf>
    <xf numFmtId="6" fontId="75" fillId="28" borderId="18">
      <alignment/>
      <protection/>
    </xf>
    <xf numFmtId="5" fontId="51" fillId="0" borderId="18">
      <alignment horizontal="left" vertical="top"/>
      <protection/>
    </xf>
    <xf numFmtId="0" fontId="76" fillId="29" borderId="0">
      <alignment horizontal="left" vertical="center"/>
      <protection/>
    </xf>
    <xf numFmtId="5" fontId="1" fillId="0" borderId="19">
      <alignment horizontal="left" vertical="top"/>
      <protection/>
    </xf>
    <xf numFmtId="0" fontId="77" fillId="0" borderId="19">
      <alignment horizontal="left" vertical="center"/>
      <protection/>
    </xf>
    <xf numFmtId="14" fontId="78" fillId="0" borderId="0">
      <alignment horizontal="center" vertical="center" wrapText="1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1" fillId="0" borderId="0">
      <alignment/>
      <protection/>
    </xf>
    <xf numFmtId="9" fontId="0" fillId="0" borderId="0" applyFont="0" applyFill="0" applyBorder="0" applyAlignment="0" applyProtection="0"/>
    <xf numFmtId="40" fontId="82" fillId="0" borderId="0" applyFont="0" applyFill="0" applyBorder="0" applyAlignment="0" applyProtection="0"/>
    <xf numFmtId="38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83" fillId="0" borderId="0">
      <alignment/>
      <protection/>
    </xf>
    <xf numFmtId="0" fontId="33" fillId="0" borderId="0">
      <alignment/>
      <protection/>
    </xf>
    <xf numFmtId="168" fontId="84" fillId="0" borderId="0" applyFont="0" applyFill="0" applyBorder="0" applyAlignment="0" applyProtection="0"/>
    <xf numFmtId="198" fontId="84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10" fontId="61" fillId="0" borderId="0" applyFont="0" applyFill="0" applyBorder="0" applyAlignment="0" applyProtection="0"/>
    <xf numFmtId="211" fontId="61" fillId="0" borderId="0" applyFont="0" applyFill="0" applyBorder="0" applyAlignment="0" applyProtection="0"/>
    <xf numFmtId="0" fontId="85" fillId="0" borderId="0">
      <alignment/>
      <protection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86" fillId="0" borderId="0">
      <alignment/>
      <protection/>
    </xf>
    <xf numFmtId="164" fontId="84" fillId="0" borderId="0" applyFont="0" applyFill="0" applyBorder="0" applyAlignment="0" applyProtection="0"/>
    <xf numFmtId="205" fontId="87" fillId="0" borderId="0" applyFont="0" applyFill="0" applyBorder="0" applyAlignment="0" applyProtection="0"/>
    <xf numFmtId="180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9" fillId="0" borderId="0">
      <alignment vertical="center"/>
      <protection/>
    </xf>
  </cellStyleXfs>
  <cellXfs count="51">
    <xf numFmtId="0" fontId="0" fillId="0" borderId="0" xfId="0" applyAlignment="1">
      <alignment/>
    </xf>
    <xf numFmtId="0" fontId="90" fillId="0" borderId="0" xfId="181" applyFont="1" applyAlignment="1">
      <alignment horizontal="center"/>
      <protection/>
    </xf>
    <xf numFmtId="0" fontId="89" fillId="0" borderId="0" xfId="181" applyFont="1">
      <alignment/>
      <protection/>
    </xf>
    <xf numFmtId="0" fontId="31" fillId="0" borderId="0" xfId="181">
      <alignment/>
      <protection/>
    </xf>
    <xf numFmtId="0" fontId="90" fillId="0" borderId="0" xfId="181" applyFont="1">
      <alignment/>
      <protection/>
    </xf>
    <xf numFmtId="182" fontId="89" fillId="0" borderId="0" xfId="97" applyFont="1" applyAlignment="1">
      <alignment/>
    </xf>
    <xf numFmtId="182" fontId="90" fillId="0" borderId="0" xfId="97" applyFont="1" applyAlignment="1">
      <alignment/>
    </xf>
    <xf numFmtId="0" fontId="90" fillId="0" borderId="9" xfId="181" applyFont="1" applyBorder="1" applyAlignment="1">
      <alignment horizontal="center"/>
      <protection/>
    </xf>
    <xf numFmtId="213" fontId="90" fillId="0" borderId="9" xfId="97" applyNumberFormat="1" applyFont="1" applyBorder="1" applyAlignment="1">
      <alignment horizontal="center"/>
    </xf>
    <xf numFmtId="182" fontId="90" fillId="0" borderId="0" xfId="97" applyFont="1" applyAlignment="1">
      <alignment horizontal="center"/>
    </xf>
    <xf numFmtId="0" fontId="90" fillId="0" borderId="20" xfId="181" applyFont="1" applyBorder="1">
      <alignment/>
      <protection/>
    </xf>
    <xf numFmtId="213" fontId="90" fillId="0" borderId="20" xfId="97" applyNumberFormat="1" applyFont="1" applyBorder="1" applyAlignment="1">
      <alignment/>
    </xf>
    <xf numFmtId="0" fontId="89" fillId="0" borderId="21" xfId="181" applyFont="1" applyBorder="1">
      <alignment/>
      <protection/>
    </xf>
    <xf numFmtId="213" fontId="89" fillId="0" borderId="21" xfId="97" applyNumberFormat="1" applyFont="1" applyBorder="1" applyAlignment="1">
      <alignment/>
    </xf>
    <xf numFmtId="0" fontId="90" fillId="0" borderId="21" xfId="181" applyFont="1" applyBorder="1">
      <alignment/>
      <protection/>
    </xf>
    <xf numFmtId="213" fontId="90" fillId="0" borderId="21" xfId="97" applyNumberFormat="1" applyFont="1" applyBorder="1" applyAlignment="1">
      <alignment/>
    </xf>
    <xf numFmtId="0" fontId="89" fillId="0" borderId="22" xfId="181" applyFont="1" applyBorder="1">
      <alignment/>
      <protection/>
    </xf>
    <xf numFmtId="213" fontId="89" fillId="0" borderId="22" xfId="97" applyNumberFormat="1" applyFont="1" applyBorder="1" applyAlignment="1">
      <alignment/>
    </xf>
    <xf numFmtId="0" fontId="90" fillId="0" borderId="9" xfId="181" applyFont="1" applyBorder="1">
      <alignment/>
      <protection/>
    </xf>
    <xf numFmtId="213" fontId="90" fillId="0" borderId="9" xfId="97" applyNumberFormat="1" applyFont="1" applyBorder="1" applyAlignment="1">
      <alignment/>
    </xf>
    <xf numFmtId="213" fontId="90" fillId="0" borderId="0" xfId="181" applyNumberFormat="1" applyFont="1">
      <alignment/>
      <protection/>
    </xf>
    <xf numFmtId="0" fontId="90" fillId="0" borderId="4" xfId="181" applyFont="1" applyBorder="1">
      <alignment/>
      <protection/>
    </xf>
    <xf numFmtId="213" fontId="90" fillId="0" borderId="4" xfId="97" applyNumberFormat="1" applyFont="1" applyBorder="1" applyAlignment="1">
      <alignment/>
    </xf>
    <xf numFmtId="213" fontId="89" fillId="0" borderId="0" xfId="97" applyNumberFormat="1" applyFont="1" applyAlignment="1">
      <alignment/>
    </xf>
    <xf numFmtId="213" fontId="90" fillId="0" borderId="0" xfId="97" applyNumberFormat="1" applyFont="1" applyAlignment="1">
      <alignment/>
    </xf>
    <xf numFmtId="182" fontId="89" fillId="0" borderId="0" xfId="97" applyFont="1" applyAlignment="1">
      <alignment horizontal="center"/>
    </xf>
    <xf numFmtId="0" fontId="89" fillId="0" borderId="0" xfId="181" applyFont="1" applyAlignment="1">
      <alignment horizontal="center"/>
      <protection/>
    </xf>
    <xf numFmtId="0" fontId="89" fillId="0" borderId="20" xfId="181" applyFont="1" applyBorder="1">
      <alignment/>
      <protection/>
    </xf>
    <xf numFmtId="213" fontId="89" fillId="0" borderId="20" xfId="97" applyNumberFormat="1" applyFont="1" applyBorder="1" applyAlignment="1">
      <alignment/>
    </xf>
    <xf numFmtId="213" fontId="89" fillId="0" borderId="0" xfId="181" applyNumberFormat="1" applyFont="1">
      <alignment/>
      <protection/>
    </xf>
    <xf numFmtId="0" fontId="90" fillId="0" borderId="23" xfId="181" applyFont="1" applyBorder="1" applyAlignment="1">
      <alignment horizontal="center"/>
      <protection/>
    </xf>
    <xf numFmtId="0" fontId="90" fillId="0" borderId="23" xfId="181" applyFont="1" applyBorder="1">
      <alignment/>
      <protection/>
    </xf>
    <xf numFmtId="0" fontId="89" fillId="0" borderId="23" xfId="181" applyFont="1" applyBorder="1" applyAlignment="1">
      <alignment horizontal="center"/>
      <protection/>
    </xf>
    <xf numFmtId="0" fontId="89" fillId="0" borderId="21" xfId="181" applyFont="1" applyBorder="1" applyAlignment="1">
      <alignment horizontal="center"/>
      <protection/>
    </xf>
    <xf numFmtId="49" fontId="89" fillId="0" borderId="21" xfId="181" applyNumberFormat="1" applyFont="1" applyBorder="1">
      <alignment/>
      <protection/>
    </xf>
    <xf numFmtId="212" fontId="89" fillId="0" borderId="21" xfId="97" applyNumberFormat="1" applyFont="1" applyBorder="1" applyAlignment="1">
      <alignment/>
    </xf>
    <xf numFmtId="0" fontId="89" fillId="0" borderId="22" xfId="181" applyFont="1" applyBorder="1" applyAlignment="1">
      <alignment horizontal="center"/>
      <protection/>
    </xf>
    <xf numFmtId="49" fontId="89" fillId="0" borderId="22" xfId="181" applyNumberFormat="1" applyFont="1" applyBorder="1">
      <alignment/>
      <protection/>
    </xf>
    <xf numFmtId="212" fontId="89" fillId="0" borderId="22" xfId="97" applyNumberFormat="1" applyFont="1" applyBorder="1" applyAlignment="1">
      <alignment/>
    </xf>
    <xf numFmtId="49" fontId="90" fillId="0" borderId="23" xfId="181" applyNumberFormat="1" applyFont="1" applyBorder="1">
      <alignment/>
      <protection/>
    </xf>
    <xf numFmtId="49" fontId="90" fillId="0" borderId="23" xfId="181" applyNumberFormat="1" applyFont="1" applyBorder="1" applyAlignment="1">
      <alignment/>
      <protection/>
    </xf>
    <xf numFmtId="0" fontId="89" fillId="0" borderId="23" xfId="181" applyFont="1" applyBorder="1">
      <alignment/>
      <protection/>
    </xf>
    <xf numFmtId="182" fontId="89" fillId="0" borderId="21" xfId="97" applyFont="1" applyBorder="1" applyAlignment="1">
      <alignment/>
    </xf>
    <xf numFmtId="182" fontId="89" fillId="0" borderId="22" xfId="97" applyFont="1" applyBorder="1" applyAlignment="1">
      <alignment/>
    </xf>
    <xf numFmtId="212" fontId="89" fillId="0" borderId="21" xfId="97" applyNumberFormat="1" applyFont="1" applyBorder="1" applyAlignment="1">
      <alignment horizontal="center"/>
    </xf>
    <xf numFmtId="0" fontId="89" fillId="0" borderId="24" xfId="181" applyFont="1" applyBorder="1" applyAlignment="1">
      <alignment horizontal="center"/>
      <protection/>
    </xf>
    <xf numFmtId="212" fontId="89" fillId="0" borderId="22" xfId="97" applyNumberFormat="1" applyFont="1" applyBorder="1" applyAlignment="1">
      <alignment horizontal="center"/>
    </xf>
    <xf numFmtId="0" fontId="89" fillId="0" borderId="0" xfId="181" applyFont="1" applyAlignment="1">
      <alignment/>
      <protection/>
    </xf>
    <xf numFmtId="0" fontId="90" fillId="0" borderId="0" xfId="181" applyFont="1" applyAlignment="1">
      <alignment horizontal="center"/>
      <protection/>
    </xf>
    <xf numFmtId="0" fontId="89" fillId="0" borderId="0" xfId="181" applyFont="1" applyAlignment="1">
      <alignment horizontal="center"/>
      <protection/>
    </xf>
    <xf numFmtId="0" fontId="89" fillId="0" borderId="0" xfId="181" applyFont="1" applyAlignment="1">
      <alignment horizontal="center" vertical="justify"/>
      <protection/>
    </xf>
  </cellXfs>
  <cellStyles count="32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  _x0000_%Currency [0]_Sheet1 (2)_ CW1" xfId="16"/>
    <cellStyle name=")_x0000_b_x001E_Currency [0]_Sheet1 (2)_      _x0000_%Currency [0]_S" xfId="17"/>
    <cellStyle name="." xfId="18"/>
    <cellStyle name="??" xfId="19"/>
    <cellStyle name="?? [0.00]_PRODUCT DETAIL Q1" xfId="20"/>
    <cellStyle name="?? [0]" xfId="21"/>
    <cellStyle name="???? [0.00]_PRODUCT DETAIL Q1" xfId="22"/>
    <cellStyle name="????_PRODUCT DETAIL Q1" xfId="23"/>
    <cellStyle name="???[0]_Book1" xfId="24"/>
    <cellStyle name="???_95" xfId="25"/>
    <cellStyle name="??_(????)??????" xfId="26"/>
    <cellStyle name="¤@¯ë_pldt" xfId="27"/>
    <cellStyle name="•\¦Ï‚Ý‚ÌƒnƒCƒp[ƒŠƒ“ƒN" xfId="28"/>
    <cellStyle name="•\Ž¦Ï‚Ý‚ÌƒnƒCƒp[ƒŠƒ“ƒN" xfId="29"/>
    <cellStyle name="•W__1_•i”Ô_Œ¸­•ª" xfId="30"/>
    <cellStyle name="•W€__1_•i”Ô_Œ¸­•ª" xfId="31"/>
    <cellStyle name="1" xfId="32"/>
    <cellStyle name="1_x0000_”_x0017_Currency [0]_Sheet1 (2)_x0000_b_x001E_Currency [0]_Sheet1 (2)_      _x0000_%Currency [0]_Sheet1 (2)_ CW12 summary_x0000_b_x001D_Currency [0]_S" xfId="33"/>
    <cellStyle name="15" xfId="34"/>
    <cellStyle name="2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3" xfId="42"/>
    <cellStyle name="³f¹ô[0]_pldt" xfId="43"/>
    <cellStyle name="³f¹ô_pldt" xfId="44"/>
    <cellStyle name="4" xfId="45"/>
    <cellStyle name="40% - Accent1" xfId="46"/>
    <cellStyle name="40% - Accent2" xfId="47"/>
    <cellStyle name="40% - Accent3" xfId="48"/>
    <cellStyle name="40% - Accent4" xfId="49"/>
    <cellStyle name="40% - Accent5" xfId="50"/>
    <cellStyle name="40% - Accent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ÅëÈ­ [0]_¿ì¹°Åë" xfId="64"/>
    <cellStyle name="AeE­ [0]_INQUIRY ¿µ¾÷AßAø " xfId="65"/>
    <cellStyle name="ÅëÈ­_¿ì¹°Åë" xfId="66"/>
    <cellStyle name="AeE­_INQUIRY ¿µ¾÷AßAø " xfId="67"/>
    <cellStyle name="AP-REV_x0000__x0014_Currency [0]_SATOCPX_x0000__x0013_Currency [0eet1_x0000_”_x0017_Currency [0]_Sheet1 (2)_x0000_b_x001E_Currency " xfId="68"/>
    <cellStyle name="ÄÞ¸¶ [0]_¿ì¹°Åë" xfId="69"/>
    <cellStyle name="AÞ¸¶ [0]_INQUIRY ¿?¾÷AßAø " xfId="70"/>
    <cellStyle name="ÄÞ¸¶_¿ì¹°Åë" xfId="71"/>
    <cellStyle name="AÞ¸¶_INQUIRY ¿?¾÷AßAø " xfId="72"/>
    <cellStyle name="ATOCPX_x0000__x0013_Currency [0eet1_x0000_”_x0017_Currency [0]_Sheet1 (2)_x0000_b_x001E_Currency [0]_Sheet1 (2)_      _x0000_" xfId="73"/>
    <cellStyle name="AutoFormat-Optionen" xfId="74"/>
    <cellStyle name="b?ý?b??_x0016_Currency [0]_RESULTS_1_x0000__x0016_Currency [0]_RESULTS_2_x0000__x0016_Curr?ncy [0]_RESULTS_3_x0000__x0016_Currency [0]_r" xfId="75"/>
    <cellStyle name="Bad" xfId="76"/>
    <cellStyle name="C?AØ_¿?¾÷CoE² " xfId="77"/>
    <cellStyle name="Ç¥ÁØ_´çÃÊ±¸ÀÔ»ý»ê" xfId="78"/>
    <cellStyle name="C￥AØ_¿μ¾÷CoE² " xfId="79"/>
    <cellStyle name="Calc Currency (0)" xfId="80"/>
    <cellStyle name="Calc Currency (2)" xfId="81"/>
    <cellStyle name="Calc Percent (0)" xfId="82"/>
    <cellStyle name="Calc Percent (1)" xfId="83"/>
    <cellStyle name="Calc Percent (2)" xfId="84"/>
    <cellStyle name="Calc Units (0)" xfId="85"/>
    <cellStyle name="Calc Units (1)" xfId="86"/>
    <cellStyle name="Calc Units (2)" xfId="87"/>
    <cellStyle name="Calculation" xfId="88"/>
    <cellStyle name="category" xfId="89"/>
    <cellStyle name="Check Cell" xfId="90"/>
    <cellStyle name="CHUONG" xfId="91"/>
    <cellStyle name="Comma" xfId="92"/>
    <cellStyle name="Comma  - Style1" xfId="93"/>
    <cellStyle name="Comma [0]" xfId="94"/>
    <cellStyle name="Comma [00]" xfId="95"/>
    <cellStyle name="comma zerodec" xfId="96"/>
    <cellStyle name="Comma_Sheet1" xfId="97"/>
    <cellStyle name="Comma0" xfId="98"/>
    <cellStyle name="Curren - Style3" xfId="99"/>
    <cellStyle name="Curren - Style4" xfId="100"/>
    <cellStyle name="Currenc??(0]_pldt_RESULTS_2" xfId="101"/>
    <cellStyle name="Currency" xfId="102"/>
    <cellStyle name="Currency $" xfId="103"/>
    <cellStyle name="Currency [0]" xfId="104"/>
    <cellStyle name="Currency [0]_x0000__x0006_Normal_x0000__x0007_Percent_x0000_￵Ᾰ_x001C__x0000__x0000_픽_x0000__x0000_䐅愀琀愀㄀_x0000__x001C_ᤀĄ_x0000__x0004__x0000__x0000__x0000__x0000__x0000__x0000_˼Ą_x0000__x0000__x0000__x0000__x0000__x0000__x0000__x0000__x0000__x0000__x0000__x0000__x0001__x0000__x0000__x0000__x0000__x0000__x0000__x0000__x0000__x0000_([Copy of 5. SalesRecordJuly'02.xls]Data1_x0000_ᱴ_x001C__x0000__x0000_⬹#_x0000_䌅栀愀爀琀ᰀ_x001C__x0001_Oػ_x0000_᐀" xfId="105"/>
    <cellStyle name="Currency [00]" xfId="106"/>
    <cellStyle name="Currency0" xfId="107"/>
    <cellStyle name="Currency1" xfId="108"/>
    <cellStyle name="Date" xfId="109"/>
    <cellStyle name="Date Short" xfId="110"/>
    <cellStyle name="Date_~8191349" xfId="111"/>
    <cellStyle name="DELTA" xfId="112"/>
    <cellStyle name="Dezimal [0]_68574_Materialbedarfsliste" xfId="113"/>
    <cellStyle name="Dezimal_68574_Materialbedarfsliste" xfId="114"/>
    <cellStyle name="Dollar (zero dec)" xfId="115"/>
    <cellStyle name="Enter Currency (0)" xfId="116"/>
    <cellStyle name="Enter Currency (2)" xfId="117"/>
    <cellStyle name="Enter Units (0)" xfId="118"/>
    <cellStyle name="Enter Units (1)" xfId="119"/>
    <cellStyle name="Enter Units (2)" xfId="120"/>
    <cellStyle name="Euro" xfId="121"/>
    <cellStyle name="Explanatory Text" xfId="122"/>
    <cellStyle name="F2" xfId="123"/>
    <cellStyle name="F3" xfId="124"/>
    <cellStyle name="F4" xfId="125"/>
    <cellStyle name="F5" xfId="126"/>
    <cellStyle name="F6" xfId="127"/>
    <cellStyle name="F7" xfId="128"/>
    <cellStyle name="F8" xfId="129"/>
    <cellStyle name="Fixed" xfId="130"/>
    <cellStyle name="ƒnƒCƒp[ƒŠƒ“ƒN" xfId="131"/>
    <cellStyle name="Followed Hyperlink" xfId="132"/>
    <cellStyle name="Good" xfId="133"/>
    <cellStyle name="Grey" xfId="134"/>
    <cellStyle name="ha" xfId="135"/>
    <cellStyle name="HEADER" xfId="136"/>
    <cellStyle name="Header1" xfId="137"/>
    <cellStyle name="Header2" xfId="138"/>
    <cellStyle name="Heading 1" xfId="139"/>
    <cellStyle name="Heading 2" xfId="140"/>
    <cellStyle name="Heading 3" xfId="141"/>
    <cellStyle name="Heading 4" xfId="142"/>
    <cellStyle name="HEADING1" xfId="143"/>
    <cellStyle name="HEADING2" xfId="144"/>
    <cellStyle name="headoption" xfId="145"/>
    <cellStyle name="Hoa-Scholl" xfId="146"/>
    <cellStyle name="Hyperlink" xfId="147"/>
    <cellStyle name="Input" xfId="148"/>
    <cellStyle name="Input [yellow]" xfId="149"/>
    <cellStyle name="Input_'05 dealer nenkei" xfId="150"/>
    <cellStyle name="Ledger 17 x 11 in" xfId="151"/>
    <cellStyle name="Line" xfId="152"/>
    <cellStyle name="Link Currency (0)" xfId="153"/>
    <cellStyle name="Link Currency (2)" xfId="154"/>
    <cellStyle name="Link Units (0)" xfId="155"/>
    <cellStyle name="Link Units (1)" xfId="156"/>
    <cellStyle name="Link Units (2)" xfId="157"/>
    <cellStyle name="Linked Cell" xfId="158"/>
    <cellStyle name="Milliers [0]_      " xfId="159"/>
    <cellStyle name="Milliers_      " xfId="160"/>
    <cellStyle name="Model" xfId="161"/>
    <cellStyle name="Mon?aire [0]_      1" xfId="162"/>
    <cellStyle name="Mon?aire_      1" xfId="163"/>
    <cellStyle name="Monétaire [0]_      " xfId="164"/>
    <cellStyle name="Monetaire [0]_AR1194" xfId="165"/>
    <cellStyle name="Monétaire [0]_TARIFFS DB" xfId="166"/>
    <cellStyle name="Monétaire_      " xfId="167"/>
    <cellStyle name="Monetaire_AR1194" xfId="168"/>
    <cellStyle name="Monétaire_TARIFFS DB" xfId="169"/>
    <cellStyle name="Monetaire_TBPL0195" xfId="170"/>
    <cellStyle name="Mon騁aire [0]_AR1194" xfId="171"/>
    <cellStyle name="Mon騁aire_AR1194" xfId="172"/>
    <cellStyle name="n" xfId="173"/>
    <cellStyle name="Neutral" xfId="174"/>
    <cellStyle name="New Times Roman" xfId="175"/>
    <cellStyle name="no dec" xfId="176"/>
    <cellStyle name="ÑONVÒ" xfId="177"/>
    <cellStyle name="Normal - Style1" xfId="178"/>
    <cellStyle name="Normal - Style5" xfId="179"/>
    <cellStyle name="Normal - 유형1" xfId="180"/>
    <cellStyle name="Normal_Sheet1" xfId="181"/>
    <cellStyle name="Note" xfId="182"/>
    <cellStyle name="Œ…‹æØ‚è [0.00]__1_•i”Ô_Œ¸­•ª" xfId="183"/>
    <cellStyle name="Œ…‹æØ‚è__1_•i”Ô_Œ¸­•ª" xfId="184"/>
    <cellStyle name="Œ…‹aO‚e [0.00]_PARTS_LIST" xfId="185"/>
    <cellStyle name="Œ…‹aO‚e_PARTS_LIST" xfId="186"/>
    <cellStyle name="oft Excel]&#13;&#10;Comment=open=/f ‚ðw’è‚·‚é‚ÆAƒ†[ƒU[’è‹`ŠÖ”‚ðŠÖ”“\‚è•t‚¯‚Ìˆê——‚É“o˜^‚·‚é‚±‚Æ‚ª‚Å‚«‚Ü‚·B&#13;&#10;Maximized" xfId="187"/>
    <cellStyle name="omma [0]_Mktg Prog_x0000__x0000__x001A_Comma [0]_mud plant bolted_x0000__x0010_Comma [0]_ODCOS _x0000__x0017_" xfId="188"/>
    <cellStyle name="ormal_Sheet1_1_x0000__x0001__x0015_Normal_Sheet1_Amer Q4_x0000__x0001__x0012_Normal_Sheet1_FY96_x0000__x0018_Normal_Sheet1_HC " xfId="189"/>
    <cellStyle name="Output" xfId="190"/>
    <cellStyle name="paint" xfId="191"/>
    <cellStyle name="Percent" xfId="192"/>
    <cellStyle name="Percent [0]" xfId="193"/>
    <cellStyle name="Percent [00]" xfId="194"/>
    <cellStyle name="Percent [2]" xfId="195"/>
    <cellStyle name="PERCENTAGE" xfId="196"/>
    <cellStyle name="PrePop Currency (0)" xfId="197"/>
    <cellStyle name="PrePop Currency (2)" xfId="198"/>
    <cellStyle name="PrePop Units (0)" xfId="199"/>
    <cellStyle name="PrePop Units (1)" xfId="200"/>
    <cellStyle name="PrePop Units (2)" xfId="201"/>
    <cellStyle name="pricing" xfId="202"/>
    <cellStyle name="PSChar" xfId="203"/>
    <cellStyle name="PSHeading" xfId="204"/>
    <cellStyle name="Standard_97MYBOX" xfId="205"/>
    <cellStyle name="subhead" xfId="206"/>
    <cellStyle name="T" xfId="207"/>
    <cellStyle name="T_~8191349" xfId="208"/>
    <cellStyle name="T_~9490607" xfId="209"/>
    <cellStyle name="T_2006 Revised Nenkei (10.4)" xfId="210"/>
    <cellStyle name="T_2006 Revised Nenkei (10.4)_~8191349" xfId="211"/>
    <cellStyle name="T_2006 Revised Nenkei (10.4)_SSI &amp; CSI REPORT (Jan 09)" xfId="212"/>
    <cellStyle name="T_2006 VN Market simulation " xfId="213"/>
    <cellStyle name="T_2008 Dealer Nenkei (Final, monthly target, refine)" xfId="214"/>
    <cellStyle name="T_4. Apr Pro Mtg1" xfId="215"/>
    <cellStyle name="T_Bao cao kttb milk yomilkYAO-mien bac" xfId="216"/>
    <cellStyle name="T_BAOCAODICHVUTHANG03NAM09" xfId="217"/>
    <cellStyle name="T_bc_km_ngay" xfId="218"/>
    <cellStyle name="T_Book1" xfId="219"/>
    <cellStyle name="T_Cac bao cao TB  Milk-Yomilk-co Ke- CK 1-Vinh Thang" xfId="220"/>
    <cellStyle name="T_cham diem Milk chu ky2-ANH MINH" xfId="221"/>
    <cellStyle name="T_cham trung bay ck 1 m.Bac milk co ke 2" xfId="222"/>
    <cellStyle name="T_cham trung bay yao smart milk ck 2 mien Bac" xfId="223"/>
    <cellStyle name="T_danh sach chua nop bcao trung bay sua chua  tinh den 1-3-06" xfId="224"/>
    <cellStyle name="T_Danh sach KH TB MilkYomilk Yao  Smart chu ky 2-Vinh Thang" xfId="225"/>
    <cellStyle name="T_Danh sach KH trung bay MilkYomilk co ke chu ky 2-Vinh Thang" xfId="226"/>
    <cellStyle name="T_Dec '05 Production Meeting" xfId="227"/>
    <cellStyle name="T_Dec '05 Production Meeting_~8191349" xfId="228"/>
    <cellStyle name="T_Dec '05 Production Meeting_~9490607" xfId="229"/>
    <cellStyle name="T_Dec '05 Production Meeting_~9490607_2006 Revised Nenkei (10.4)" xfId="230"/>
    <cellStyle name="T_Dec '05 Production Meeting_~9490607_2006 Revised Nenkei (10.4)_~8191349" xfId="231"/>
    <cellStyle name="T_Dec '05 Production Meeting_~9490607_2006 Revised Nenkei (10.4)_SSI &amp; CSI REPORT (Jan 09)" xfId="232"/>
    <cellStyle name="T_Dec '05 Production Meeting_3. Mar Final Rundown (TMAP)" xfId="233"/>
    <cellStyle name="T_Dec '05 Production Meeting_4. Apr Pro Mtg1" xfId="234"/>
    <cellStyle name="T_Dec '05 Production Meeting_4. Apr Pro Mtg1_2006 Revised Nenkei (10.4)" xfId="235"/>
    <cellStyle name="T_Dec '05 Production Meeting_4. Apr Pro Mtg1_2006 Revised Nenkei (10.4)_~8191349" xfId="236"/>
    <cellStyle name="T_Dec '05 Production Meeting_4. Apr Pro Mtg1_2006 Revised Nenkei (10.4)_SSI &amp; CSI REPORT (Jan 09)" xfId="237"/>
    <cellStyle name="T_Dec '05 Production Meeting_Market study for 2nd half (2)" xfId="238"/>
    <cellStyle name="T_Dec '05 Production Meeting_SSI &amp; CSI REPORT (Jan 09)" xfId="239"/>
    <cellStyle name="T_DSACH MILK YO MILK CK 2 M.BAC" xfId="240"/>
    <cellStyle name="T_DSKH Tbay Milk , Yomilk CK 2 Vu Thi Hanh" xfId="241"/>
    <cellStyle name="T_form ton kho CK 2 tuan 8" xfId="242"/>
    <cellStyle name="T_Mar allocation and sales follow up (allocation)" xfId="243"/>
    <cellStyle name="T_Market simulation up to 2010" xfId="244"/>
    <cellStyle name="T_NPP Khanh Vinh Thai Nguyen - BC KTTB_CTrinh_TB__20_loc__Milk_Yomilk_CK1" xfId="245"/>
    <cellStyle name="T_Pre-Nenkei study 07RAP" xfId="246"/>
    <cellStyle name="T_Pre-Nenkei study 07RAP_~8191349" xfId="247"/>
    <cellStyle name="T_Pre-Nenkei study 07RAP_SSI &amp; CSI REPORT (Jan 09)" xfId="248"/>
    <cellStyle name="T_Quan ly survey, coupon" xfId="249"/>
    <cellStyle name="T_Rundown (revised nenkei  pro)" xfId="250"/>
    <cellStyle name="T_Sheet1" xfId="251"/>
    <cellStyle name="T_SSI &amp; CSI REPORT (Jan 09)" xfId="252"/>
    <cellStyle name="T_sua chua cham trung bay  mien Bac" xfId="253"/>
    <cellStyle name="t_x0000_b!Currenc]_Sheet1 (2)_FA_Charge_x0000_b,Currency [0]_Sheet1 (2)_FA_Charge_FA_Monitor_x0000_&quot;Currency [0]_Sheet1 (2)_FA_Monit" xfId="254"/>
    <cellStyle name="Text Indent A" xfId="255"/>
    <cellStyle name="Text Indent B" xfId="256"/>
    <cellStyle name="Text Indent C" xfId="257"/>
    <cellStyle name="th" xfId="258"/>
    <cellStyle name="þ_x001D_ð¤_x000C_¯þ_x0014_&#13;¨" xfId="259"/>
    <cellStyle name="þ_x001D_ð¤_x000C_¯þ_x0014_&#13;¨þU_x0001_À_x0004_ _x0015__x000F__x0001_" xfId="260"/>
    <cellStyle name="þ_x001D_ð¤_x000C_¯þ_x0014_&#13;¨þU_x0001_À_x0004_ _x0015__x000F__x0001__x0001__x0000__x0002_ÿÿÿÿÿÿÿÿÿÿÿÿÿÿÿ¯_x0000_(_x0002__x001D__x0017_ _x0000__x0000__x0000_º%ÿÿÿÿ_x0000__x0000__x0000__x0000__x0006__x0016__x0000__x0000__x0000__x0000__x0000__x0000__x0000__x0000__x0000__x0000__x0000__x0000__x0000__x0000_Í!Ë_x0000__x0000__x0000__x0000__x0000__x0000__x0000__x0000__x0000__x0000_           _x0000__x0000__x0000__x0000__x0000_           _x0000__x0000__x0000__x0000__x0000__x0000__x0000__x0000__x0000_&#13;&#13;U&#13;H\D2&#13;D2\DEMO.MSC&#13;S;C:\DOS;C:\HANH\D3;C:\HANH\D2;C:\NC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261"/>
    <cellStyle name="þ_x001D_ð¤_x000C_¯þ_x0014_&#13;¨þU_x0001_À_x0004_ _x0015__x000F__x0001__x0001__x0000__x0002_ÿÿÿÿÿÿÿÿÿÿÿÿÿÿÿ¯_x0000_(_x0002__x001D__x0017_ _x0000__x0000__x0000_º%ÿÿÿÿ_x0000__x0000__x0000__x0000__x0006__x0016__x0000__x0000__x0000__x0000__x0000__x0000__x0000__x0000__x0000__x0000__x0000__x0000__x0000__x0000_Í!Ë_x0000__x0000__x0000__x0000__x0000__x0000__x0000__x0000__x0000__x0000_           _x0000__x0000__x0000__x0000__x0000_           _x0000__x0000__x0000__x0000__x0000__x0000__x0000__x0000__x0000_&#13;&#13;U&#13;H\D2&#13;D2\DEMO.MSC&#13;S;C:\DOS;C:\HANH\D3;C:\HANH\D2;C:\NC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~8191349" xfId="262"/>
    <cellStyle name="þ_x001D_ðK_x000C_Fý_x001B_&#13;9ýU_x0001_Ð_x0008_¦)_x0007__x0001__x0001__x0000__x0002_ÿÿÿÿÿÿÿÿÿÿÿÿÿÿÿ¯_x0000_(_x0002_$- _x0000__x0000__x0000_&amp;&lt;ÿÿÿÿ_x0000__x0000_Î_x0005__x0006__x0014__x0000__x0000__x0000__x0000__x0000__x0000__x0000__x0000__x0000__x0000__x0000__x0000__x0000__x0000_Í!Ë_x0000__x0000__x0000__x0000__x0000__x0000__x0000__x0000__x0000__x0000_           _x0000__x0000__x0000__x0000__x0000_           _x0000__x0000__x0000__x0000__x0000__x0000__x0000__x0000__x0000_&#13;.&#13;_DELL2\VOL1:NET_CONF\MESSAGE2.TXT&#13;AMAMOTO&#13;\HYPERION\HYPPROG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263"/>
    <cellStyle name="thvt" xfId="264"/>
    <cellStyle name="Title" xfId="265"/>
    <cellStyle name="Total" xfId="266"/>
    <cellStyle name="ULTS_1_x0000__x0016_Currency [0]_RESULTS_2_x0000__x0016_Curr?ncy [0]_RESULTS_3_x0000__x0016_Currency [0]_results_4_x0000__x0016_Cur" xfId="267"/>
    <cellStyle name="viet" xfId="268"/>
    <cellStyle name="viet2" xfId="269"/>
    <cellStyle name="VN new romanNormal" xfId="270"/>
    <cellStyle name="VN time new roman" xfId="271"/>
    <cellStyle name="vnbo" xfId="272"/>
    <cellStyle name="vnhead1" xfId="273"/>
    <cellStyle name="vnhead2" xfId="274"/>
    <cellStyle name="vnhead3" xfId="275"/>
    <cellStyle name="vnhead4" xfId="276"/>
    <cellStyle name="vntxt1" xfId="277"/>
    <cellStyle name="vntxt2" xfId="278"/>
    <cellStyle name="W_\¬\" xfId="279"/>
    <cellStyle name="Währung [0]_68574_Materialbedarfsliste" xfId="280"/>
    <cellStyle name="Währung_68574_Materialbedarfsliste" xfId="281"/>
    <cellStyle name="Warning Text" xfId="282"/>
    <cellStyle name="xuan" xfId="283"/>
    <cellStyle name="y_x0000_b_x001D_Currency [0]_Sheet1 (2)_Chart_x0000_b!Currenc]_Sheet1 (2)_FA_Charge_x0000_b,Currency [0]_Sheet1 (2)_FA_Charge_FA_Monitor_x0000_&quot;" xfId="284"/>
    <cellStyle name="เครื่องหมายสกุลเงิน [0]_FTC_OFFER" xfId="285"/>
    <cellStyle name="เครื่องหมายสกุลเงิน_FTC_OFFER" xfId="286"/>
    <cellStyle name="ปกติ_FTC_OFFER" xfId="287"/>
    <cellStyle name="パーセント_VAT Calculation" xfId="288"/>
    <cellStyle name="똿뗦먛귟 [0.00]_PRODUCT DETAIL Q1" xfId="289"/>
    <cellStyle name="똿뗦먛귟_PRODUCT DETAIL Q1" xfId="290"/>
    <cellStyle name="믅됞 [0.00]_PRODUCT DETAIL Q1" xfId="291"/>
    <cellStyle name="믅됞_PRODUCT DETAIL Q1" xfId="292"/>
    <cellStyle name="백분율_95" xfId="293"/>
    <cellStyle name="뷭?_BOOKSHIP" xfId="294"/>
    <cellStyle name="一般_00Q3902REV.1" xfId="295"/>
    <cellStyle name="千分位[0]_00Q3902REV.1" xfId="296"/>
    <cellStyle name="千分位_00Q3902REV.1" xfId="297"/>
    <cellStyle name="콤마 [ - 유형1" xfId="298"/>
    <cellStyle name="콤마 [ - 유형2" xfId="299"/>
    <cellStyle name="콤마 [ - 유형3" xfId="300"/>
    <cellStyle name="콤마 [ - 유형4" xfId="301"/>
    <cellStyle name="콤마 [ - 유형5" xfId="302"/>
    <cellStyle name="콤마 [ - 유형6" xfId="303"/>
    <cellStyle name="콤마 [ - 유형7" xfId="304"/>
    <cellStyle name="콤마 [ - 유형8" xfId="305"/>
    <cellStyle name="콤마 [0]_ 비목별 월별기술 " xfId="306"/>
    <cellStyle name="콤마_ 비목별 월별기술 " xfId="307"/>
    <cellStyle name="통화 [0]_1202" xfId="308"/>
    <cellStyle name="통화_1202" xfId="309"/>
    <cellStyle name="표준_(정보부문)월별인원계획" xfId="310"/>
    <cellStyle name="桁区切り [0.00]_comparison" xfId="311"/>
    <cellStyle name="桁区切り_comparison" xfId="312"/>
    <cellStyle name="標準_01.02(試算)" xfId="313"/>
    <cellStyle name="貨幣 [0]_00Q3902REV.1" xfId="314"/>
    <cellStyle name="貨幣[0]_BRE" xfId="315"/>
    <cellStyle name="貨幣_00Q3902REV.1" xfId="316"/>
    <cellStyle name="通貨 [0.00]_comparison" xfId="317"/>
    <cellStyle name="通貨_comparison" xfId="318"/>
    <cellStyle name=" [0.00]_ Att. 1- Cover" xfId="319"/>
    <cellStyle name="_ Att. 1- Cover" xfId="320"/>
    <cellStyle name="?_ Att. 1- Cover" xfId="3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workbookViewId="0" topLeftCell="A64">
      <selection activeCell="D73" sqref="D73"/>
    </sheetView>
  </sheetViews>
  <sheetFormatPr defaultColWidth="9.140625" defaultRowHeight="12.75"/>
  <cols>
    <col min="1" max="1" width="5.57421875" style="0" customWidth="1"/>
    <col min="2" max="2" width="45.7109375" style="0" bestFit="1" customWidth="1"/>
    <col min="3" max="4" width="16.57421875" style="0" bestFit="1" customWidth="1"/>
    <col min="5" max="5" width="11.28125" style="0" customWidth="1"/>
  </cols>
  <sheetData>
    <row r="1" spans="1:6" ht="15.75">
      <c r="A1" s="48" t="s">
        <v>0</v>
      </c>
      <c r="B1" s="48"/>
      <c r="C1" s="48"/>
      <c r="D1" s="48"/>
      <c r="E1" s="48"/>
      <c r="F1" s="2"/>
    </row>
    <row r="2" spans="1:6" ht="15.75">
      <c r="A2" s="50" t="s">
        <v>1</v>
      </c>
      <c r="B2" s="50"/>
      <c r="C2" s="50"/>
      <c r="D2" s="50"/>
      <c r="E2" s="50"/>
      <c r="F2" s="2"/>
    </row>
    <row r="3" spans="1:6" ht="15.75">
      <c r="A3" s="50"/>
      <c r="B3" s="50"/>
      <c r="C3" s="50"/>
      <c r="D3" s="50"/>
      <c r="E3" s="50"/>
      <c r="F3" s="2"/>
    </row>
    <row r="4" spans="1:6" ht="17.25">
      <c r="A4" s="3"/>
      <c r="B4" s="3"/>
      <c r="C4" s="3"/>
      <c r="D4" s="3"/>
      <c r="E4" s="3"/>
      <c r="F4" s="3"/>
    </row>
    <row r="5" spans="1:6" ht="15.75">
      <c r="A5" s="4" t="s">
        <v>2</v>
      </c>
      <c r="B5" s="2"/>
      <c r="C5" s="2"/>
      <c r="D5" s="2"/>
      <c r="E5" s="5"/>
      <c r="F5" s="2"/>
    </row>
    <row r="6" spans="1:6" ht="15.75">
      <c r="A6" s="48" t="s">
        <v>3</v>
      </c>
      <c r="B6" s="48"/>
      <c r="C6" s="48"/>
      <c r="D6" s="48"/>
      <c r="E6" s="48"/>
      <c r="F6" s="2"/>
    </row>
    <row r="7" spans="1:6" ht="15.75">
      <c r="A7" s="48" t="s">
        <v>89</v>
      </c>
      <c r="B7" s="48"/>
      <c r="C7" s="48"/>
      <c r="D7" s="48"/>
      <c r="E7" s="48"/>
      <c r="F7" s="2"/>
    </row>
    <row r="8" spans="1:6" ht="15.75">
      <c r="A8" s="2"/>
      <c r="B8" s="2"/>
      <c r="C8" s="2"/>
      <c r="D8" s="2"/>
      <c r="E8" s="5"/>
      <c r="F8" s="2"/>
    </row>
    <row r="9" spans="1:6" ht="15.75">
      <c r="A9" s="4" t="s">
        <v>45</v>
      </c>
      <c r="B9" s="4"/>
      <c r="C9" s="4"/>
      <c r="D9" s="4"/>
      <c r="E9" s="6"/>
      <c r="F9" s="4"/>
    </row>
    <row r="10" spans="1:6" ht="15.75">
      <c r="A10" s="2"/>
      <c r="B10" s="2"/>
      <c r="C10" s="2"/>
      <c r="D10" s="2"/>
      <c r="E10" s="5"/>
      <c r="F10" s="2"/>
    </row>
    <row r="11" spans="1:6" ht="15.75">
      <c r="A11" s="7" t="s">
        <v>5</v>
      </c>
      <c r="B11" s="7" t="s">
        <v>6</v>
      </c>
      <c r="C11" s="8" t="s">
        <v>7</v>
      </c>
      <c r="D11" s="8" t="s">
        <v>8</v>
      </c>
      <c r="E11" s="9"/>
      <c r="F11" s="1"/>
    </row>
    <row r="12" spans="1:6" ht="15.75">
      <c r="A12" s="10" t="s">
        <v>4</v>
      </c>
      <c r="B12" s="10" t="s">
        <v>9</v>
      </c>
      <c r="C12" s="11">
        <v>296907417066</v>
      </c>
      <c r="D12" s="11">
        <f>SUBTOTAL(9,D13:D17)</f>
        <v>341588258802</v>
      </c>
      <c r="E12" s="5"/>
      <c r="F12" s="2"/>
    </row>
    <row r="13" spans="1:6" ht="15.75">
      <c r="A13" s="12">
        <v>1</v>
      </c>
      <c r="B13" s="12" t="s">
        <v>10</v>
      </c>
      <c r="C13" s="13">
        <v>20880698783</v>
      </c>
      <c r="D13" s="13">
        <v>34579770995</v>
      </c>
      <c r="E13" s="5"/>
      <c r="F13" s="2"/>
    </row>
    <row r="14" spans="1:6" ht="15.75">
      <c r="A14" s="12">
        <v>2</v>
      </c>
      <c r="B14" s="12" t="s">
        <v>11</v>
      </c>
      <c r="C14" s="13">
        <v>4270175100</v>
      </c>
      <c r="D14" s="13">
        <v>4647007760</v>
      </c>
      <c r="E14" s="5"/>
      <c r="F14" s="2"/>
    </row>
    <row r="15" spans="1:6" ht="15.75">
      <c r="A15" s="12">
        <v>3</v>
      </c>
      <c r="B15" s="12" t="s">
        <v>67</v>
      </c>
      <c r="C15" s="13">
        <v>130449163654</v>
      </c>
      <c r="D15" s="13">
        <v>137784450468</v>
      </c>
      <c r="E15" s="5"/>
      <c r="F15" s="2"/>
    </row>
    <row r="16" spans="1:6" ht="15.75">
      <c r="A16" s="12">
        <v>4</v>
      </c>
      <c r="B16" s="12" t="s">
        <v>12</v>
      </c>
      <c r="C16" s="13">
        <v>134347778170</v>
      </c>
      <c r="D16" s="13">
        <v>153521407634</v>
      </c>
      <c r="E16" s="5"/>
      <c r="F16" s="2"/>
    </row>
    <row r="17" spans="1:6" ht="15.75">
      <c r="A17" s="12">
        <v>5</v>
      </c>
      <c r="B17" s="12" t="s">
        <v>13</v>
      </c>
      <c r="C17" s="13">
        <v>6959601359</v>
      </c>
      <c r="D17" s="13">
        <v>11055621945</v>
      </c>
      <c r="E17" s="5"/>
      <c r="F17" s="2"/>
    </row>
    <row r="18" spans="1:6" ht="15.75">
      <c r="A18" s="14" t="s">
        <v>14</v>
      </c>
      <c r="B18" s="14" t="s">
        <v>15</v>
      </c>
      <c r="C18" s="15">
        <v>174651532091</v>
      </c>
      <c r="D18" s="15">
        <f>SUBTOTAL(9,D19:D26)</f>
        <v>169629634996</v>
      </c>
      <c r="E18" s="6"/>
      <c r="F18" s="4"/>
    </row>
    <row r="19" spans="1:6" ht="15.75">
      <c r="A19" s="12">
        <v>1</v>
      </c>
      <c r="B19" s="12" t="s">
        <v>16</v>
      </c>
      <c r="C19" s="13"/>
      <c r="D19" s="13"/>
      <c r="E19" s="5"/>
      <c r="F19" s="2"/>
    </row>
    <row r="20" spans="1:6" ht="15.75">
      <c r="A20" s="12">
        <v>2</v>
      </c>
      <c r="B20" s="12" t="s">
        <v>17</v>
      </c>
      <c r="C20" s="13">
        <v>141719536566</v>
      </c>
      <c r="D20" s="13">
        <f>SUBTOTAL(9,D21:D23)</f>
        <v>134079551127</v>
      </c>
      <c r="E20" s="5"/>
      <c r="F20" s="2"/>
    </row>
    <row r="21" spans="1:6" ht="15.75">
      <c r="A21" s="12"/>
      <c r="B21" s="12" t="s">
        <v>18</v>
      </c>
      <c r="C21" s="13">
        <v>136820975391</v>
      </c>
      <c r="D21" s="13">
        <v>127891278098</v>
      </c>
      <c r="E21" s="5"/>
      <c r="F21" s="2"/>
    </row>
    <row r="22" spans="1:6" ht="15.75">
      <c r="A22" s="12"/>
      <c r="B22" s="12" t="s">
        <v>68</v>
      </c>
      <c r="C22" s="13">
        <v>4312745329</v>
      </c>
      <c r="D22" s="13">
        <v>4161779850</v>
      </c>
      <c r="E22" s="5"/>
      <c r="F22" s="2"/>
    </row>
    <row r="23" spans="1:6" ht="15.75">
      <c r="A23" s="12"/>
      <c r="B23" s="12" t="s">
        <v>19</v>
      </c>
      <c r="C23" s="13">
        <v>585815846</v>
      </c>
      <c r="D23" s="13">
        <v>2026493179</v>
      </c>
      <c r="E23" s="5"/>
      <c r="F23" s="2"/>
    </row>
    <row r="24" spans="1:6" ht="15.75">
      <c r="A24" s="12">
        <v>3</v>
      </c>
      <c r="B24" s="12" t="s">
        <v>20</v>
      </c>
      <c r="C24" s="13"/>
      <c r="D24" s="13"/>
      <c r="E24" s="5"/>
      <c r="F24" s="2"/>
    </row>
    <row r="25" spans="1:6" ht="15.75">
      <c r="A25" s="12">
        <v>4</v>
      </c>
      <c r="B25" s="12" t="s">
        <v>21</v>
      </c>
      <c r="C25" s="13">
        <v>28336872474</v>
      </c>
      <c r="D25" s="13">
        <v>30807847074</v>
      </c>
      <c r="E25" s="5"/>
      <c r="F25" s="2"/>
    </row>
    <row r="26" spans="1:6" ht="15.75">
      <c r="A26" s="16">
        <v>5</v>
      </c>
      <c r="B26" s="16" t="s">
        <v>22</v>
      </c>
      <c r="C26" s="17">
        <v>4595123051</v>
      </c>
      <c r="D26" s="17">
        <v>4742236795</v>
      </c>
      <c r="E26" s="5"/>
      <c r="F26" s="2"/>
    </row>
    <row r="27" spans="1:6" ht="15.75">
      <c r="A27" s="18" t="s">
        <v>23</v>
      </c>
      <c r="B27" s="18" t="s">
        <v>24</v>
      </c>
      <c r="C27" s="19">
        <v>471558949157</v>
      </c>
      <c r="D27" s="19">
        <f>SUBTOTAL(9,D13:D26)</f>
        <v>511217893798</v>
      </c>
      <c r="E27" s="6"/>
      <c r="F27" s="4"/>
    </row>
    <row r="28" spans="1:6" ht="15.75">
      <c r="A28" s="10" t="s">
        <v>25</v>
      </c>
      <c r="B28" s="10" t="s">
        <v>26</v>
      </c>
      <c r="C28" s="11">
        <v>364442884797</v>
      </c>
      <c r="D28" s="11">
        <f>SUBTOTAL(9,D29:D30)</f>
        <v>393403554459</v>
      </c>
      <c r="E28" s="6"/>
      <c r="F28" s="4"/>
    </row>
    <row r="29" spans="1:6" ht="15.75">
      <c r="A29" s="12">
        <v>1</v>
      </c>
      <c r="B29" s="12" t="s">
        <v>27</v>
      </c>
      <c r="C29" s="13">
        <v>325922147304</v>
      </c>
      <c r="D29" s="13">
        <v>353858324907</v>
      </c>
      <c r="E29" s="5"/>
      <c r="F29" s="2"/>
    </row>
    <row r="30" spans="1:6" ht="15.75">
      <c r="A30" s="12">
        <v>2</v>
      </c>
      <c r="B30" s="12" t="s">
        <v>28</v>
      </c>
      <c r="C30" s="13">
        <v>38520737493</v>
      </c>
      <c r="D30" s="13">
        <v>39545229552</v>
      </c>
      <c r="E30" s="5"/>
      <c r="F30" s="2"/>
    </row>
    <row r="31" spans="1:6" ht="15.75">
      <c r="A31" s="14" t="s">
        <v>29</v>
      </c>
      <c r="B31" s="14" t="s">
        <v>30</v>
      </c>
      <c r="C31" s="15">
        <v>107116064360</v>
      </c>
      <c r="D31" s="15">
        <f>SUBTOTAL(9,D32:D44)</f>
        <v>117814339339</v>
      </c>
      <c r="E31" s="6"/>
      <c r="F31" s="4"/>
    </row>
    <row r="32" spans="1:6" ht="15.75">
      <c r="A32" s="12">
        <v>1</v>
      </c>
      <c r="B32" s="12" t="s">
        <v>30</v>
      </c>
      <c r="C32" s="13">
        <v>107116064360</v>
      </c>
      <c r="D32" s="13">
        <f>SUBTOTAL(9,D33:D40)</f>
        <v>117814339339</v>
      </c>
      <c r="E32" s="5"/>
      <c r="F32" s="2"/>
    </row>
    <row r="33" spans="1:6" ht="15.75">
      <c r="A33" s="12"/>
      <c r="B33" s="12" t="s">
        <v>31</v>
      </c>
      <c r="C33" s="13">
        <v>59999400000</v>
      </c>
      <c r="D33" s="13">
        <v>85997600000</v>
      </c>
      <c r="E33" s="5"/>
      <c r="F33" s="2"/>
    </row>
    <row r="34" spans="1:6" ht="15.75">
      <c r="A34" s="12"/>
      <c r="B34" s="12" t="s">
        <v>32</v>
      </c>
      <c r="C34" s="13">
        <v>22729465624</v>
      </c>
      <c r="D34" s="13">
        <v>8368938777</v>
      </c>
      <c r="E34" s="5"/>
      <c r="F34" s="2"/>
    </row>
    <row r="35" spans="1:6" ht="15.75">
      <c r="A35" s="12"/>
      <c r="B35" s="12" t="s">
        <v>33</v>
      </c>
      <c r="C35" s="13">
        <v>1143403682</v>
      </c>
      <c r="D35" s="13"/>
      <c r="E35" s="5"/>
      <c r="F35" s="2"/>
    </row>
    <row r="36" spans="1:6" ht="15.75">
      <c r="A36" s="12"/>
      <c r="B36" s="12" t="s">
        <v>34</v>
      </c>
      <c r="C36" s="13"/>
      <c r="D36" s="13"/>
      <c r="E36" s="5"/>
      <c r="F36" s="2"/>
    </row>
    <row r="37" spans="1:6" ht="15.75">
      <c r="A37" s="12"/>
      <c r="B37" s="12" t="s">
        <v>35</v>
      </c>
      <c r="C37" s="13"/>
      <c r="D37" s="13"/>
      <c r="E37" s="5"/>
      <c r="F37" s="2"/>
    </row>
    <row r="38" spans="1:6" ht="15.75">
      <c r="A38" s="12"/>
      <c r="B38" s="12" t="s">
        <v>36</v>
      </c>
      <c r="C38" s="13">
        <v>2114271569</v>
      </c>
      <c r="D38" s="13"/>
      <c r="E38" s="5"/>
      <c r="F38" s="2"/>
    </row>
    <row r="39" spans="1:6" ht="15.75">
      <c r="A39" s="12"/>
      <c r="B39" s="12" t="s">
        <v>37</v>
      </c>
      <c r="C39" s="13">
        <v>4679058926</v>
      </c>
      <c r="D39" s="13">
        <v>2761526425</v>
      </c>
      <c r="E39" s="5"/>
      <c r="F39" s="2"/>
    </row>
    <row r="40" spans="1:6" ht="15.75">
      <c r="A40" s="12"/>
      <c r="B40" s="12" t="s">
        <v>38</v>
      </c>
      <c r="C40" s="13">
        <v>16450464559</v>
      </c>
      <c r="D40" s="13">
        <v>20686274137</v>
      </c>
      <c r="E40" s="5"/>
      <c r="F40" s="2"/>
    </row>
    <row r="41" spans="1:6" ht="15.75">
      <c r="A41" s="12"/>
      <c r="B41" s="12" t="s">
        <v>39</v>
      </c>
      <c r="C41" s="13"/>
      <c r="D41" s="13"/>
      <c r="E41" s="5"/>
      <c r="F41" s="2"/>
    </row>
    <row r="42" spans="1:6" ht="15.75">
      <c r="A42" s="12">
        <v>2</v>
      </c>
      <c r="B42" s="12" t="s">
        <v>40</v>
      </c>
      <c r="C42" s="13">
        <v>0</v>
      </c>
      <c r="D42" s="13">
        <v>0</v>
      </c>
      <c r="E42" s="5"/>
      <c r="F42" s="2"/>
    </row>
    <row r="43" spans="1:6" ht="15.75">
      <c r="A43" s="12"/>
      <c r="B43" s="12" t="s">
        <v>41</v>
      </c>
      <c r="C43" s="13"/>
      <c r="D43" s="13"/>
      <c r="E43" s="5"/>
      <c r="F43" s="2"/>
    </row>
    <row r="44" spans="1:6" ht="15.75">
      <c r="A44" s="16"/>
      <c r="B44" s="16" t="s">
        <v>42</v>
      </c>
      <c r="C44" s="17"/>
      <c r="D44" s="17"/>
      <c r="E44" s="5"/>
      <c r="F44" s="2"/>
    </row>
    <row r="45" spans="1:6" ht="15.75">
      <c r="A45" s="21" t="s">
        <v>43</v>
      </c>
      <c r="B45" s="21" t="s">
        <v>44</v>
      </c>
      <c r="C45" s="22">
        <v>471558949157</v>
      </c>
      <c r="D45" s="22">
        <f>SUBTOTAL(9,D29:D44)</f>
        <v>511217893798</v>
      </c>
      <c r="E45" s="6"/>
      <c r="F45" s="20">
        <f>D45-D27</f>
        <v>0</v>
      </c>
    </row>
    <row r="46" spans="1:6" ht="15.75">
      <c r="A46" s="2"/>
      <c r="B46" s="2"/>
      <c r="C46" s="23"/>
      <c r="D46" s="23"/>
      <c r="E46" s="5"/>
      <c r="F46" s="2"/>
    </row>
    <row r="47" spans="1:6" ht="15.75">
      <c r="A47" s="4" t="s">
        <v>46</v>
      </c>
      <c r="B47" s="4"/>
      <c r="C47" s="24"/>
      <c r="D47" s="24"/>
      <c r="E47" s="6"/>
      <c r="F47" s="4"/>
    </row>
    <row r="48" spans="1:6" ht="15.75">
      <c r="A48" s="2"/>
      <c r="B48" s="2"/>
      <c r="C48" s="23"/>
      <c r="D48" s="23"/>
      <c r="E48" s="5"/>
      <c r="F48" s="2"/>
    </row>
    <row r="49" spans="1:6" ht="15.75">
      <c r="A49" s="7" t="s">
        <v>5</v>
      </c>
      <c r="B49" s="7" t="s">
        <v>47</v>
      </c>
      <c r="C49" s="8" t="s">
        <v>48</v>
      </c>
      <c r="D49" s="8" t="s">
        <v>49</v>
      </c>
      <c r="E49" s="25"/>
      <c r="F49" s="26"/>
    </row>
    <row r="50" spans="1:6" ht="15.75">
      <c r="A50" s="27">
        <v>1</v>
      </c>
      <c r="B50" s="27" t="s">
        <v>50</v>
      </c>
      <c r="C50" s="28">
        <v>331723303139</v>
      </c>
      <c r="D50" s="28">
        <v>673980480710</v>
      </c>
      <c r="E50" s="5"/>
      <c r="F50" s="2"/>
    </row>
    <row r="51" spans="1:6" ht="15.75">
      <c r="A51" s="12">
        <v>2</v>
      </c>
      <c r="B51" s="12" t="s">
        <v>51</v>
      </c>
      <c r="C51" s="13">
        <v>1270542643</v>
      </c>
      <c r="D51" s="13">
        <v>3534360825</v>
      </c>
      <c r="E51" s="5"/>
      <c r="F51" s="2"/>
    </row>
    <row r="52" spans="1:6" ht="15.75">
      <c r="A52" s="12">
        <v>3</v>
      </c>
      <c r="B52" s="12" t="s">
        <v>52</v>
      </c>
      <c r="C52" s="13">
        <f>C50-C51</f>
        <v>330452760496</v>
      </c>
      <c r="D52" s="13">
        <f>D50-D51</f>
        <v>670446119885</v>
      </c>
      <c r="E52" s="5"/>
      <c r="F52" s="2"/>
    </row>
    <row r="53" spans="1:6" ht="15.75">
      <c r="A53" s="12">
        <v>4</v>
      </c>
      <c r="B53" s="12" t="s">
        <v>53</v>
      </c>
      <c r="C53" s="13">
        <v>292739335296</v>
      </c>
      <c r="D53" s="13">
        <v>588451378269</v>
      </c>
      <c r="E53" s="5"/>
      <c r="F53" s="2"/>
    </row>
    <row r="54" spans="1:6" ht="15.75">
      <c r="A54" s="12">
        <v>5</v>
      </c>
      <c r="B54" s="12" t="s">
        <v>54</v>
      </c>
      <c r="C54" s="13">
        <f>C52-C53</f>
        <v>37713425200</v>
      </c>
      <c r="D54" s="13">
        <f>D52-D53</f>
        <v>81994741616</v>
      </c>
      <c r="E54" s="5"/>
      <c r="F54" s="2"/>
    </row>
    <row r="55" spans="1:6" ht="15.75">
      <c r="A55" s="12">
        <v>6</v>
      </c>
      <c r="B55" s="12" t="s">
        <v>55</v>
      </c>
      <c r="C55" s="13">
        <v>1069408345</v>
      </c>
      <c r="D55" s="13">
        <v>3115676714</v>
      </c>
      <c r="E55" s="5"/>
      <c r="F55" s="2"/>
    </row>
    <row r="56" spans="1:6" ht="15.75">
      <c r="A56" s="12">
        <v>7</v>
      </c>
      <c r="B56" s="12" t="s">
        <v>56</v>
      </c>
      <c r="C56" s="13">
        <v>7095566013</v>
      </c>
      <c r="D56" s="13">
        <v>15034348073</v>
      </c>
      <c r="E56" s="5"/>
      <c r="F56" s="2"/>
    </row>
    <row r="57" spans="1:6" ht="15.75">
      <c r="A57" s="12">
        <v>8</v>
      </c>
      <c r="B57" s="12" t="s">
        <v>57</v>
      </c>
      <c r="C57" s="13">
        <v>11440097758</v>
      </c>
      <c r="D57" s="13">
        <v>24932818409</v>
      </c>
      <c r="E57" s="5"/>
      <c r="F57" s="2"/>
    </row>
    <row r="58" spans="1:6" ht="15.75">
      <c r="A58" s="12">
        <v>9</v>
      </c>
      <c r="B58" s="12" t="s">
        <v>58</v>
      </c>
      <c r="C58" s="13">
        <v>9754155979</v>
      </c>
      <c r="D58" s="13">
        <v>20498930479</v>
      </c>
      <c r="E58" s="5"/>
      <c r="F58" s="2"/>
    </row>
    <row r="59" spans="1:6" ht="15.75">
      <c r="A59" s="12">
        <v>10</v>
      </c>
      <c r="B59" s="12" t="s">
        <v>59</v>
      </c>
      <c r="C59" s="13">
        <f>C54+C55-C56-C57-C58</f>
        <v>10493013795</v>
      </c>
      <c r="D59" s="13">
        <f>D54+D55-D56-D57-D58</f>
        <v>24644321369</v>
      </c>
      <c r="E59" s="5"/>
      <c r="F59" s="2"/>
    </row>
    <row r="60" spans="1:6" ht="15.75">
      <c r="A60" s="12">
        <v>11</v>
      </c>
      <c r="B60" s="12" t="s">
        <v>60</v>
      </c>
      <c r="C60" s="13">
        <v>1834042912</v>
      </c>
      <c r="D60" s="13">
        <v>2433468120</v>
      </c>
      <c r="E60" s="5"/>
      <c r="F60" s="2"/>
    </row>
    <row r="61" spans="1:6" ht="15.75">
      <c r="A61" s="12">
        <v>12</v>
      </c>
      <c r="B61" s="12" t="s">
        <v>61</v>
      </c>
      <c r="C61" s="13">
        <v>12444135</v>
      </c>
      <c r="D61" s="13">
        <v>33266607</v>
      </c>
      <c r="E61" s="5"/>
      <c r="F61" s="2"/>
    </row>
    <row r="62" spans="1:6" ht="15.75">
      <c r="A62" s="12">
        <v>13</v>
      </c>
      <c r="B62" s="12" t="s">
        <v>62</v>
      </c>
      <c r="C62" s="13">
        <f>C60-C61</f>
        <v>1821598777</v>
      </c>
      <c r="D62" s="13">
        <f>D60-D61</f>
        <v>2400201513</v>
      </c>
      <c r="E62" s="5"/>
      <c r="F62" s="2"/>
    </row>
    <row r="63" spans="1:6" ht="15.75">
      <c r="A63" s="12">
        <v>14</v>
      </c>
      <c r="B63" s="12" t="s">
        <v>63</v>
      </c>
      <c r="C63" s="13">
        <f>C59+C62</f>
        <v>12314612572</v>
      </c>
      <c r="D63" s="13">
        <f>D59+D62</f>
        <v>27044522882</v>
      </c>
      <c r="E63" s="5"/>
      <c r="F63" s="2"/>
    </row>
    <row r="64" spans="1:6" ht="15.75">
      <c r="A64" s="12">
        <v>15</v>
      </c>
      <c r="B64" s="12" t="s">
        <v>64</v>
      </c>
      <c r="C64" s="13">
        <v>2904478838</v>
      </c>
      <c r="D64" s="13">
        <v>6359308745</v>
      </c>
      <c r="E64" s="5"/>
      <c r="F64" s="2"/>
    </row>
    <row r="65" spans="1:6" ht="15.75">
      <c r="A65" s="12">
        <v>16</v>
      </c>
      <c r="B65" s="12" t="s">
        <v>65</v>
      </c>
      <c r="C65" s="13">
        <f>C63-C64</f>
        <v>9410133734</v>
      </c>
      <c r="D65" s="13">
        <f>D63-D64</f>
        <v>20685214137</v>
      </c>
      <c r="E65" s="5"/>
      <c r="F65" s="2"/>
    </row>
    <row r="66" spans="1:6" ht="15.75">
      <c r="A66" s="12">
        <v>17</v>
      </c>
      <c r="B66" s="12" t="s">
        <v>66</v>
      </c>
      <c r="C66" s="13">
        <v>1121</v>
      </c>
      <c r="D66" s="13">
        <v>3000</v>
      </c>
      <c r="E66" s="5"/>
      <c r="F66" s="2"/>
    </row>
    <row r="67" spans="1:6" ht="15.75">
      <c r="A67" s="16">
        <v>18</v>
      </c>
      <c r="B67" s="16" t="s">
        <v>88</v>
      </c>
      <c r="C67" s="17"/>
      <c r="D67" s="17"/>
      <c r="E67" s="5"/>
      <c r="F67" s="2"/>
    </row>
    <row r="68" spans="1:6" ht="15.75">
      <c r="A68" s="2"/>
      <c r="B68" s="2"/>
      <c r="C68" s="29"/>
      <c r="D68" s="29"/>
      <c r="E68" s="5"/>
      <c r="F68" s="2"/>
    </row>
    <row r="69" spans="1:6" ht="15.75">
      <c r="A69" s="4" t="s">
        <v>69</v>
      </c>
      <c r="B69" s="2"/>
      <c r="C69" s="2"/>
      <c r="D69" s="2"/>
      <c r="E69" s="2"/>
      <c r="F69" s="5"/>
    </row>
    <row r="70" spans="1:6" ht="15.75">
      <c r="A70" s="2"/>
      <c r="B70" s="2"/>
      <c r="C70" s="2"/>
      <c r="D70" s="2"/>
      <c r="E70" s="2"/>
      <c r="F70" s="5"/>
    </row>
    <row r="71" spans="1:6" ht="15.75">
      <c r="A71" s="7" t="s">
        <v>5</v>
      </c>
      <c r="B71" s="7" t="s">
        <v>47</v>
      </c>
      <c r="C71" s="7" t="s">
        <v>70</v>
      </c>
      <c r="D71" s="7" t="s">
        <v>71</v>
      </c>
      <c r="E71" s="7" t="s">
        <v>48</v>
      </c>
      <c r="F71" s="5"/>
    </row>
    <row r="72" spans="1:6" ht="15.75">
      <c r="A72" s="30">
        <v>1</v>
      </c>
      <c r="B72" s="31" t="s">
        <v>72</v>
      </c>
      <c r="C72" s="32" t="s">
        <v>73</v>
      </c>
      <c r="D72" s="31"/>
      <c r="E72" s="31"/>
      <c r="F72" s="5"/>
    </row>
    <row r="73" spans="1:6" ht="15.75">
      <c r="A73" s="33"/>
      <c r="B73" s="34" t="s">
        <v>74</v>
      </c>
      <c r="C73" s="33"/>
      <c r="D73" s="35">
        <f>C18/C27%</f>
        <v>37.03705176271649</v>
      </c>
      <c r="E73" s="35">
        <f>D18/D27%</f>
        <v>33.181474485520766</v>
      </c>
      <c r="F73" s="5"/>
    </row>
    <row r="74" spans="1:6" ht="15.75">
      <c r="A74" s="36"/>
      <c r="B74" s="37" t="s">
        <v>75</v>
      </c>
      <c r="C74" s="36"/>
      <c r="D74" s="38">
        <f>C12/C27%</f>
        <v>62.96294823728352</v>
      </c>
      <c r="E74" s="38">
        <f>D12/D27%</f>
        <v>66.81852551447925</v>
      </c>
      <c r="F74" s="5"/>
    </row>
    <row r="75" spans="1:6" ht="15.75">
      <c r="A75" s="30">
        <v>2</v>
      </c>
      <c r="B75" s="39" t="s">
        <v>76</v>
      </c>
      <c r="C75" s="32" t="s">
        <v>73</v>
      </c>
      <c r="D75" s="40"/>
      <c r="E75" s="40"/>
      <c r="F75" s="5"/>
    </row>
    <row r="76" spans="1:6" ht="15.75">
      <c r="A76" s="33"/>
      <c r="B76" s="34" t="s">
        <v>77</v>
      </c>
      <c r="C76" s="33"/>
      <c r="D76" s="35">
        <f>C28/C45%</f>
        <v>77.28469270883524</v>
      </c>
      <c r="E76" s="35">
        <f>D28/D45%</f>
        <v>76.95418318327634</v>
      </c>
      <c r="F76" s="5"/>
    </row>
    <row r="77" spans="1:6" ht="15.75">
      <c r="A77" s="36"/>
      <c r="B77" s="37" t="s">
        <v>78</v>
      </c>
      <c r="C77" s="36"/>
      <c r="D77" s="38">
        <f>C31/C45%</f>
        <v>22.715307291164773</v>
      </c>
      <c r="E77" s="38">
        <f>D31/D45%</f>
        <v>23.045816816723665</v>
      </c>
      <c r="F77" s="5"/>
    </row>
    <row r="78" spans="1:6" ht="15.75">
      <c r="A78" s="30">
        <v>3</v>
      </c>
      <c r="B78" s="39" t="s">
        <v>79</v>
      </c>
      <c r="C78" s="32" t="s">
        <v>80</v>
      </c>
      <c r="D78" s="41"/>
      <c r="E78" s="41"/>
      <c r="F78" s="5"/>
    </row>
    <row r="79" spans="1:6" ht="15.75">
      <c r="A79" s="33"/>
      <c r="B79" s="34" t="s">
        <v>81</v>
      </c>
      <c r="C79" s="33"/>
      <c r="D79" s="42">
        <f>(C12-C16)/C29</f>
        <v>0.4987683109008681</v>
      </c>
      <c r="E79" s="42">
        <f>(D12-D16)/D29</f>
        <v>0.5314749941729566</v>
      </c>
      <c r="F79" s="5"/>
    </row>
    <row r="80" spans="1:6" ht="15.75">
      <c r="A80" s="36"/>
      <c r="B80" s="37" t="s">
        <v>82</v>
      </c>
      <c r="C80" s="36"/>
      <c r="D80" s="43">
        <f>C12/C29</f>
        <v>0.9109765001304534</v>
      </c>
      <c r="E80" s="43">
        <f>D12/D29</f>
        <v>0.9653249189256046</v>
      </c>
      <c r="F80" s="5"/>
    </row>
    <row r="81" spans="1:6" ht="15.75">
      <c r="A81" s="30">
        <v>4</v>
      </c>
      <c r="B81" s="39" t="s">
        <v>83</v>
      </c>
      <c r="C81" s="32" t="s">
        <v>73</v>
      </c>
      <c r="D81" s="41"/>
      <c r="E81" s="41"/>
      <c r="F81" s="5"/>
    </row>
    <row r="82" spans="1:6" ht="15.75">
      <c r="A82" s="33"/>
      <c r="B82" s="34" t="s">
        <v>84</v>
      </c>
      <c r="C82" s="33"/>
      <c r="D82" s="44">
        <v>3</v>
      </c>
      <c r="E82" s="35">
        <f>D65/D27%</f>
        <v>4.046261758038824</v>
      </c>
      <c r="F82" s="5"/>
    </row>
    <row r="83" spans="1:6" ht="15.75">
      <c r="A83" s="45"/>
      <c r="B83" s="34" t="s">
        <v>85</v>
      </c>
      <c r="C83" s="45"/>
      <c r="D83" s="44">
        <v>1</v>
      </c>
      <c r="E83" s="35">
        <f>D65/D52%</f>
        <v>3.0852910507630478</v>
      </c>
      <c r="F83" s="5"/>
    </row>
    <row r="84" spans="1:6" ht="15.75">
      <c r="A84" s="36"/>
      <c r="B84" s="37" t="s">
        <v>86</v>
      </c>
      <c r="C84" s="36"/>
      <c r="D84" s="46">
        <v>15</v>
      </c>
      <c r="E84" s="38">
        <f>D65/D31%</f>
        <v>17.55746732787779</v>
      </c>
      <c r="F84" s="5"/>
    </row>
    <row r="85" spans="1:6" ht="15.75">
      <c r="A85" s="2"/>
      <c r="B85" s="2"/>
      <c r="C85" s="49"/>
      <c r="D85" s="49"/>
      <c r="E85" s="47"/>
      <c r="F85" s="2"/>
    </row>
    <row r="86" spans="1:6" ht="15.75">
      <c r="A86" s="2"/>
      <c r="B86" s="2"/>
      <c r="C86" s="49" t="s">
        <v>90</v>
      </c>
      <c r="D86" s="49"/>
      <c r="E86" s="49"/>
      <c r="F86" s="2"/>
    </row>
    <row r="87" spans="1:6" ht="15.75">
      <c r="A87" s="2"/>
      <c r="B87" s="2"/>
      <c r="C87" s="48" t="s">
        <v>87</v>
      </c>
      <c r="D87" s="48"/>
      <c r="E87" s="48"/>
      <c r="F87" s="2"/>
    </row>
  </sheetData>
  <sheetProtection/>
  <mergeCells count="7">
    <mergeCell ref="C87:E87"/>
    <mergeCell ref="C86:E86"/>
    <mergeCell ref="A1:E1"/>
    <mergeCell ref="A6:E6"/>
    <mergeCell ref="A7:E7"/>
    <mergeCell ref="C85:D85"/>
    <mergeCell ref="A2:E3"/>
  </mergeCells>
  <printOptions/>
  <pageMargins left="0.75" right="0.32" top="0.68" bottom="0.5" header="0.66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Office</cp:lastModifiedBy>
  <cp:lastPrinted>2010-07-08T02:23:28Z</cp:lastPrinted>
  <dcterms:created xsi:type="dcterms:W3CDTF">2010-07-08T02:22:06Z</dcterms:created>
  <dcterms:modified xsi:type="dcterms:W3CDTF">2010-09-28T07:50:55Z</dcterms:modified>
  <cp:category/>
  <cp:version/>
  <cp:contentType/>
  <cp:contentStatus/>
</cp:coreProperties>
</file>